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uth\Documents\VBA Bank School\Treasurer\"/>
    </mc:Choice>
  </mc:AlternateContent>
  <xr:revisionPtr revIDLastSave="0" documentId="13_ncr:1_{F5050B6B-C027-401A-B992-D23F16E3DDFF}" xr6:coauthVersionLast="47" xr6:coauthVersionMax="47" xr10:uidLastSave="{00000000-0000-0000-0000-000000000000}"/>
  <bookViews>
    <workbookView xWindow="-120" yWindow="-120" windowWidth="29040" windowHeight="15990" xr2:uid="{6E81B702-6AE9-4A4A-AC5E-42D26CEA30C4}"/>
  </bookViews>
  <sheets>
    <sheet name="BUDGET ACTUAL" sheetId="1" r:id="rId1"/>
  </sheets>
  <definedNames>
    <definedName name="_xlnm.Print_Area" localSheetId="0">'BUDGET ACTUAL'!$A$1:$F$39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D10" i="1" s="1"/>
  <c r="D11" i="1"/>
  <c r="C27" i="1"/>
  <c r="C44" i="1" s="1"/>
  <c r="B44" i="1"/>
  <c r="B24" i="1"/>
  <c r="B11" i="1"/>
  <c r="B38" i="1"/>
  <c r="D37" i="1"/>
  <c r="D36" i="1"/>
  <c r="D35" i="1"/>
  <c r="D34" i="1"/>
  <c r="D33" i="1"/>
  <c r="D30" i="1"/>
  <c r="D29" i="1"/>
  <c r="D26" i="1"/>
  <c r="B27" i="1"/>
  <c r="C22" i="1"/>
  <c r="D22" i="1" s="1"/>
  <c r="B22" i="1"/>
  <c r="D21" i="1"/>
  <c r="D20" i="1"/>
  <c r="D19" i="1"/>
  <c r="D18" i="1"/>
  <c r="C14" i="1"/>
  <c r="C5" i="1" s="1"/>
  <c r="D13" i="1"/>
  <c r="D12" i="1"/>
  <c r="B14" i="1" l="1"/>
  <c r="D23" i="1" s="1"/>
  <c r="D38" i="1"/>
  <c r="D24" i="1"/>
  <c r="D27" i="1"/>
  <c r="B39" i="1"/>
  <c r="C38" i="1"/>
  <c r="C39" i="1" s="1"/>
  <c r="C6" i="1" s="1"/>
  <c r="C7" i="1" s="1"/>
  <c r="C45" i="1" s="1"/>
  <c r="D28" i="1" l="1"/>
  <c r="B5" i="1"/>
  <c r="D5" i="1" s="1"/>
  <c r="D17" i="1"/>
  <c r="D14" i="1"/>
  <c r="B6" i="1"/>
  <c r="B7" i="1" s="1"/>
  <c r="B45" i="1" s="1"/>
  <c r="D39" i="1"/>
  <c r="D6" i="1" l="1"/>
  <c r="D7" i="1" s="1"/>
</calcChain>
</file>

<file path=xl/sharedStrings.xml><?xml version="1.0" encoding="utf-8"?>
<sst xmlns="http://schemas.openxmlformats.org/spreadsheetml/2006/main" count="71" uniqueCount="56">
  <si>
    <t>School of Bank Management - Class of 2021</t>
  </si>
  <si>
    <t>PAID</t>
  </si>
  <si>
    <t>Budget 2019 - 2021</t>
  </si>
  <si>
    <t>NOT YET PAID</t>
  </si>
  <si>
    <t xml:space="preserve"> SUMMARY</t>
  </si>
  <si>
    <t>BUDGETED</t>
  </si>
  <si>
    <t>ACTUAL</t>
  </si>
  <si>
    <t>OVER (UNDER) BUDGET</t>
  </si>
  <si>
    <t>NOTES</t>
  </si>
  <si>
    <t xml:space="preserve"> Total income</t>
  </si>
  <si>
    <t>Income</t>
  </si>
  <si>
    <t xml:space="preserve"> Total expenses</t>
  </si>
  <si>
    <t>Expense</t>
  </si>
  <si>
    <t>Balance</t>
  </si>
  <si>
    <t xml:space="preserve"> INCOME DETAILS</t>
  </si>
  <si>
    <t>Dues</t>
  </si>
  <si>
    <t>$150 per person</t>
  </si>
  <si>
    <t>Fundraising Event Tickets</t>
  </si>
  <si>
    <t>$40 per person (see Fundraiser Event in expense section)</t>
  </si>
  <si>
    <t>Other 1</t>
  </si>
  <si>
    <t>Other 2</t>
  </si>
  <si>
    <t>Total Income</t>
  </si>
  <si>
    <t xml:space="preserve"> EXPENSE DETAILS</t>
  </si>
  <si>
    <t>GIFTS</t>
  </si>
  <si>
    <t>Class Gifts</t>
  </si>
  <si>
    <t>1st Year Gifts</t>
  </si>
  <si>
    <t>3rd Year Gifts</t>
  </si>
  <si>
    <t>Total Gift Expense</t>
  </si>
  <si>
    <t>FUNDRAISER EVENT</t>
  </si>
  <si>
    <t>Fundraiser</t>
  </si>
  <si>
    <t>Venue</t>
  </si>
  <si>
    <t>Kardinal Hall (minimum tab of $3,750 - charging $40 entry [$25 Kardinal, $15 charity])</t>
  </si>
  <si>
    <t>Total Fundraiser Expense</t>
  </si>
  <si>
    <t>PARTY</t>
  </si>
  <si>
    <t>Senior Night</t>
  </si>
  <si>
    <t>Omni - ballroom, dance floor, food, drink</t>
  </si>
  <si>
    <t>DJ</t>
  </si>
  <si>
    <t>DJ Greg</t>
  </si>
  <si>
    <t>Food &amp; Drink</t>
  </si>
  <si>
    <t>included above</t>
  </si>
  <si>
    <t>Dance Floor</t>
  </si>
  <si>
    <t>Decorations</t>
  </si>
  <si>
    <t>Best Costume / Attire prize 1</t>
  </si>
  <si>
    <t>Best Costume / Attire prize 2</t>
  </si>
  <si>
    <t>Best Costume / Attire prize 3</t>
  </si>
  <si>
    <t>Event Parking</t>
  </si>
  <si>
    <t>Total PARTY Expense</t>
  </si>
  <si>
    <t>Sum of Expenses:</t>
  </si>
  <si>
    <t>DDA 4500031998</t>
  </si>
  <si>
    <t>Fundraiser Net</t>
  </si>
  <si>
    <t>Donation Out of Dues</t>
  </si>
  <si>
    <t>as 2nd years, gift given to new 1st years</t>
  </si>
  <si>
    <t>gift given to your class for graduating</t>
  </si>
  <si>
    <t>additional charity donations through Square</t>
  </si>
  <si>
    <t>purchase the Square</t>
  </si>
  <si>
    <t>gift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</si>
</sst>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0" fontId="4" fillId="0" borderId="0" xfId="0" applyFont="1"/>
    <xf numFmtId="0" fontId="5" fillId="2" borderId="0" xfId="3" applyFont="1" applyFill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right" vertical="center"/>
    </xf>
    <xf numFmtId="17" fontId="3" fillId="0" borderId="0" xfId="3" applyNumberFormat="1" applyFont="1" applyAlignment="1" applyProtection="1">
      <alignment horizontal="center" vertical="center"/>
      <protection locked="0"/>
    </xf>
    <xf numFmtId="0" fontId="5" fillId="3" borderId="0" xfId="3" applyFont="1" applyFill="1" applyAlignment="1">
      <alignment horizontal="center"/>
    </xf>
    <xf numFmtId="0" fontId="6" fillId="4" borderId="1" xfId="3" applyFont="1" applyFill="1" applyBorder="1" applyAlignment="1">
      <alignment horizontal="left" vertical="center"/>
    </xf>
    <xf numFmtId="0" fontId="6" fillId="4" borderId="2" xfId="3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4" borderId="4" xfId="3" applyFont="1" applyFill="1" applyBorder="1" applyAlignment="1">
      <alignment horizontal="center" vertical="center"/>
    </xf>
    <xf numFmtId="0" fontId="5" fillId="0" borderId="5" xfId="3" applyFont="1" applyBorder="1"/>
    <xf numFmtId="43" fontId="5" fillId="5" borderId="6" xfId="1" applyFont="1" applyFill="1" applyBorder="1" applyAlignment="1" applyProtection="1"/>
    <xf numFmtId="43" fontId="5" fillId="0" borderId="6" xfId="1" applyFont="1" applyFill="1" applyBorder="1" applyAlignment="1" applyProtection="1"/>
    <xf numFmtId="43" fontId="5" fillId="0" borderId="7" xfId="1" applyFont="1" applyFill="1" applyBorder="1" applyAlignment="1" applyProtection="1"/>
    <xf numFmtId="43" fontId="5" fillId="0" borderId="0" xfId="1" applyFont="1" applyFill="1" applyBorder="1" applyAlignment="1" applyProtection="1"/>
    <xf numFmtId="0" fontId="5" fillId="0" borderId="8" xfId="3" applyFont="1" applyBorder="1"/>
    <xf numFmtId="0" fontId="5" fillId="0" borderId="9" xfId="3" applyFont="1" applyBorder="1"/>
    <xf numFmtId="43" fontId="5" fillId="5" borderId="10" xfId="1" applyFont="1" applyFill="1" applyBorder="1" applyAlignment="1" applyProtection="1"/>
    <xf numFmtId="43" fontId="5" fillId="0" borderId="10" xfId="1" applyFont="1" applyFill="1" applyBorder="1" applyAlignment="1" applyProtection="1"/>
    <xf numFmtId="43" fontId="5" fillId="0" borderId="11" xfId="1" applyFont="1" applyFill="1" applyBorder="1" applyAlignment="1" applyProtection="1"/>
    <xf numFmtId="0" fontId="5" fillId="0" borderId="12" xfId="3" applyFont="1" applyBorder="1"/>
    <xf numFmtId="0" fontId="3" fillId="0" borderId="13" xfId="3" applyFont="1" applyBorder="1" applyAlignment="1">
      <alignment horizontal="left" vertical="center"/>
    </xf>
    <xf numFmtId="43" fontId="5" fillId="5" borderId="14" xfId="1" applyFont="1" applyFill="1" applyBorder="1" applyAlignment="1" applyProtection="1"/>
    <xf numFmtId="43" fontId="5" fillId="0" borderId="14" xfId="1" applyFont="1" applyFill="1" applyBorder="1" applyAlignment="1" applyProtection="1"/>
    <xf numFmtId="43" fontId="5" fillId="0" borderId="15" xfId="1" applyFont="1" applyFill="1" applyBorder="1" applyAlignment="1" applyProtection="1"/>
    <xf numFmtId="0" fontId="5" fillId="0" borderId="16" xfId="3" applyFont="1" applyBorder="1"/>
    <xf numFmtId="43" fontId="5" fillId="0" borderId="0" xfId="1" applyFont="1" applyFill="1" applyAlignment="1" applyProtection="1"/>
    <xf numFmtId="0" fontId="6" fillId="6" borderId="1" xfId="3" applyFont="1" applyFill="1" applyBorder="1" applyAlignment="1">
      <alignment vertical="center"/>
    </xf>
    <xf numFmtId="43" fontId="6" fillId="6" borderId="2" xfId="1" applyFont="1" applyFill="1" applyBorder="1" applyAlignment="1" applyProtection="1">
      <alignment horizontal="center" vertical="center"/>
    </xf>
    <xf numFmtId="43" fontId="6" fillId="6" borderId="3" xfId="1" applyFont="1" applyFill="1" applyBorder="1" applyAlignment="1" applyProtection="1">
      <alignment horizontal="center" vertical="center"/>
    </xf>
    <xf numFmtId="43" fontId="6" fillId="0" borderId="0" xfId="1" applyFont="1" applyFill="1" applyBorder="1" applyAlignment="1" applyProtection="1">
      <alignment horizontal="center" vertical="center"/>
    </xf>
    <xf numFmtId="0" fontId="6" fillId="6" borderId="4" xfId="3" applyFont="1" applyFill="1" applyBorder="1" applyAlignment="1">
      <alignment horizontal="center" vertical="center"/>
    </xf>
    <xf numFmtId="43" fontId="5" fillId="5" borderId="6" xfId="1" applyFont="1" applyFill="1" applyBorder="1" applyAlignment="1" applyProtection="1">
      <alignment horizontal="right"/>
      <protection locked="0"/>
    </xf>
    <xf numFmtId="0" fontId="5" fillId="0" borderId="8" xfId="3" applyFont="1" applyBorder="1" applyProtection="1">
      <protection locked="0"/>
    </xf>
    <xf numFmtId="43" fontId="5" fillId="5" borderId="0" xfId="1" applyFont="1" applyFill="1" applyBorder="1" applyAlignment="1" applyProtection="1">
      <alignment horizontal="right"/>
      <protection locked="0"/>
    </xf>
    <xf numFmtId="0" fontId="5" fillId="0" borderId="12" xfId="3" applyFont="1" applyBorder="1" applyProtection="1">
      <protection locked="0"/>
    </xf>
    <xf numFmtId="43" fontId="5" fillId="5" borderId="10" xfId="1" applyFont="1" applyFill="1" applyBorder="1" applyAlignment="1" applyProtection="1">
      <alignment horizontal="right"/>
      <protection locked="0"/>
    </xf>
    <xf numFmtId="43" fontId="5" fillId="0" borderId="10" xfId="1" applyFont="1" applyFill="1" applyBorder="1" applyAlignment="1" applyProtection="1">
      <alignment horizontal="right"/>
      <protection locked="0"/>
    </xf>
    <xf numFmtId="2" fontId="5" fillId="0" borderId="12" xfId="3" applyNumberFormat="1" applyFont="1" applyBorder="1" applyProtection="1">
      <protection locked="0"/>
    </xf>
    <xf numFmtId="0" fontId="3" fillId="0" borderId="13" xfId="3" applyFont="1" applyBorder="1" applyAlignment="1">
      <alignment vertical="center"/>
    </xf>
    <xf numFmtId="43" fontId="3" fillId="5" borderId="14" xfId="1" applyFont="1" applyFill="1" applyBorder="1" applyAlignment="1" applyProtection="1">
      <alignment horizontal="right" vertical="center"/>
    </xf>
    <xf numFmtId="43" fontId="3" fillId="0" borderId="14" xfId="1" applyFont="1" applyFill="1" applyBorder="1" applyAlignment="1" applyProtection="1">
      <alignment horizontal="right" vertical="center"/>
    </xf>
    <xf numFmtId="0" fontId="5" fillId="0" borderId="16" xfId="3" applyFont="1" applyBorder="1" applyAlignment="1">
      <alignment vertical="center"/>
    </xf>
    <xf numFmtId="0" fontId="6" fillId="7" borderId="1" xfId="3" applyFont="1" applyFill="1" applyBorder="1" applyAlignment="1">
      <alignment vertical="center"/>
    </xf>
    <xf numFmtId="43" fontId="6" fillId="7" borderId="2" xfId="1" applyFont="1" applyFill="1" applyBorder="1" applyAlignment="1" applyProtection="1">
      <alignment horizontal="center" vertical="center"/>
    </xf>
    <xf numFmtId="43" fontId="6" fillId="7" borderId="3" xfId="1" applyFont="1" applyFill="1" applyBorder="1" applyAlignment="1" applyProtection="1">
      <alignment horizontal="center" vertical="center"/>
    </xf>
    <xf numFmtId="0" fontId="6" fillId="7" borderId="4" xfId="3" applyFont="1" applyFill="1" applyBorder="1" applyAlignment="1">
      <alignment horizontal="center" vertical="center"/>
    </xf>
    <xf numFmtId="0" fontId="3" fillId="0" borderId="5" xfId="3" applyFont="1" applyBorder="1" applyAlignment="1">
      <alignment horizontal="left"/>
    </xf>
    <xf numFmtId="10" fontId="5" fillId="8" borderId="7" xfId="2" applyNumberFormat="1" applyFont="1" applyFill="1" applyBorder="1" applyAlignment="1" applyProtection="1">
      <alignment horizontal="right"/>
    </xf>
    <xf numFmtId="43" fontId="5" fillId="0" borderId="0" xfId="1" applyFont="1" applyFill="1" applyBorder="1" applyAlignment="1" applyProtection="1">
      <alignment horizontal="center"/>
    </xf>
    <xf numFmtId="0" fontId="3" fillId="0" borderId="8" xfId="3" applyFont="1" applyBorder="1" applyAlignment="1">
      <alignment horizontal="center"/>
    </xf>
    <xf numFmtId="43" fontId="5" fillId="5" borderId="0" xfId="1" applyFont="1" applyFill="1" applyBorder="1" applyAlignment="1" applyProtection="1">
      <protection locked="0"/>
    </xf>
    <xf numFmtId="43" fontId="4" fillId="0" borderId="0" xfId="0" applyNumberFormat="1" applyFont="1"/>
    <xf numFmtId="43" fontId="5" fillId="0" borderId="0" xfId="1" applyFont="1" applyFill="1" applyBorder="1" applyAlignment="1" applyProtection="1">
      <protection locked="0"/>
    </xf>
    <xf numFmtId="43" fontId="5" fillId="5" borderId="10" xfId="1" applyFont="1" applyFill="1" applyBorder="1" applyAlignment="1" applyProtection="1">
      <protection locked="0"/>
    </xf>
    <xf numFmtId="43" fontId="5" fillId="0" borderId="10" xfId="1" applyFont="1" applyFill="1" applyBorder="1" applyAlignment="1" applyProtection="1">
      <protection locked="0"/>
    </xf>
    <xf numFmtId="43" fontId="5" fillId="5" borderId="14" xfId="1" applyFont="1" applyFill="1" applyBorder="1" applyAlignment="1" applyProtection="1">
      <alignment vertical="center"/>
    </xf>
    <xf numFmtId="43" fontId="5" fillId="0" borderId="14" xfId="1" applyFont="1" applyFill="1" applyBorder="1" applyAlignment="1" applyProtection="1">
      <alignment vertical="center"/>
    </xf>
    <xf numFmtId="43" fontId="7" fillId="0" borderId="15" xfId="1" applyFont="1" applyFill="1" applyBorder="1" applyAlignment="1" applyProtection="1"/>
    <xf numFmtId="0" fontId="5" fillId="0" borderId="9" xfId="3" applyFont="1" applyBorder="1" applyAlignment="1">
      <alignment vertical="center"/>
    </xf>
    <xf numFmtId="43" fontId="5" fillId="0" borderId="11" xfId="1" applyFont="1" applyFill="1" applyBorder="1" applyAlignment="1" applyProtection="1">
      <alignment horizontal="right"/>
    </xf>
    <xf numFmtId="43" fontId="5" fillId="5" borderId="0" xfId="1" applyFont="1" applyFill="1" applyBorder="1" applyAlignment="1" applyProtection="1">
      <alignment vertical="center"/>
      <protection locked="0"/>
    </xf>
    <xf numFmtId="4" fontId="5" fillId="0" borderId="12" xfId="3" applyNumberFormat="1" applyFont="1" applyBorder="1" applyProtection="1">
      <protection locked="0"/>
    </xf>
    <xf numFmtId="43" fontId="5" fillId="0" borderId="11" xfId="1" applyFont="1" applyFill="1" applyBorder="1" applyAlignment="1" applyProtection="1">
      <alignment horizontal="center" vertical="center"/>
    </xf>
    <xf numFmtId="43" fontId="5" fillId="0" borderId="15" xfId="1" applyFont="1" applyFill="1" applyBorder="1" applyAlignment="1" applyProtection="1">
      <alignment vertical="center"/>
    </xf>
    <xf numFmtId="43" fontId="5" fillId="0" borderId="0" xfId="1" applyFont="1" applyFill="1" applyBorder="1" applyAlignment="1" applyProtection="1">
      <alignment vertical="center"/>
    </xf>
    <xf numFmtId="4" fontId="5" fillId="0" borderId="16" xfId="3" applyNumberFormat="1" applyFont="1" applyBorder="1" applyAlignment="1">
      <alignment vertical="center"/>
    </xf>
    <xf numFmtId="0" fontId="3" fillId="0" borderId="1" xfId="3" applyFont="1" applyBorder="1" applyAlignment="1">
      <alignment horizontal="left" vertical="center"/>
    </xf>
    <xf numFmtId="43" fontId="3" fillId="5" borderId="2" xfId="1" applyFont="1" applyFill="1" applyBorder="1" applyAlignment="1" applyProtection="1"/>
    <xf numFmtId="43" fontId="3" fillId="0" borderId="2" xfId="1" applyFont="1" applyFill="1" applyBorder="1" applyAlignment="1" applyProtection="1"/>
    <xf numFmtId="43" fontId="8" fillId="0" borderId="3" xfId="1" applyFont="1" applyFill="1" applyBorder="1" applyAlignment="1" applyProtection="1"/>
    <xf numFmtId="43" fontId="5" fillId="0" borderId="0" xfId="3" applyNumberFormat="1" applyFont="1"/>
    <xf numFmtId="0" fontId="3" fillId="0" borderId="0" xfId="3" applyFont="1" applyAlignment="1">
      <alignment horizontal="center" vertical="center"/>
    </xf>
    <xf numFmtId="43" fontId="5" fillId="0" borderId="6" xfId="1" applyFont="1" applyFill="1" applyBorder="1" applyAlignment="1" applyProtection="1">
      <alignment horizontal="right"/>
      <protection locked="0"/>
    </xf>
  </cellXfs>
  <cellStyles count="4">
    <cellStyle name="Comma" xfId="1" builtinId="3"/>
    <cellStyle name="Normal" xfId="0" builtinId="0"/>
    <cellStyle name="Normal 3" xfId="3" xr:uid="{6C70A38B-CBCD-4731-8E6A-634041A6A56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7A719-5275-470E-9935-01DF0CCC1FE2}">
  <dimension ref="A1:GH180"/>
  <sheetViews>
    <sheetView tabSelected="1" zoomScaleNormal="100" workbookViewId="0">
      <selection activeCell="I14" sqref="I14"/>
    </sheetView>
  </sheetViews>
  <sheetFormatPr defaultColWidth="9.140625" defaultRowHeight="12.75" x14ac:dyDescent="0.2"/>
  <cols>
    <col min="1" max="1" width="29.85546875" style="1" customWidth="1"/>
    <col min="2" max="2" width="12.7109375" style="1" customWidth="1"/>
    <col min="3" max="3" width="15.28515625" style="1" customWidth="1"/>
    <col min="4" max="4" width="26.28515625" style="1" bestFit="1" customWidth="1"/>
    <col min="5" max="5" width="2.140625" style="1" customWidth="1"/>
    <col min="6" max="6" width="73.7109375" style="1" bestFit="1" customWidth="1"/>
    <col min="7" max="16384" width="9.140625" style="1"/>
  </cols>
  <sheetData>
    <row r="1" spans="1:6" x14ac:dyDescent="0.2">
      <c r="A1" s="74" t="s">
        <v>0</v>
      </c>
      <c r="B1" s="74"/>
      <c r="C1" s="74"/>
      <c r="D1" s="74"/>
      <c r="E1" s="74"/>
      <c r="F1" s="74"/>
    </row>
    <row r="2" spans="1:6" x14ac:dyDescent="0.2">
      <c r="A2" s="2" t="s">
        <v>1</v>
      </c>
      <c r="B2" s="3"/>
      <c r="C2" s="3"/>
      <c r="D2" s="4"/>
      <c r="E2" s="4"/>
      <c r="F2" s="5" t="s">
        <v>2</v>
      </c>
    </row>
    <row r="3" spans="1:6" ht="13.5" thickBot="1" x14ac:dyDescent="0.25">
      <c r="A3" s="6" t="s">
        <v>3</v>
      </c>
      <c r="B3" s="3"/>
      <c r="C3" s="3"/>
      <c r="D3" s="4"/>
      <c r="E3" s="4"/>
      <c r="F3" s="5"/>
    </row>
    <row r="4" spans="1:6" ht="13.5" thickBot="1" x14ac:dyDescent="0.25">
      <c r="A4" s="7" t="s">
        <v>4</v>
      </c>
      <c r="B4" s="8" t="s">
        <v>5</v>
      </c>
      <c r="C4" s="8" t="s">
        <v>6</v>
      </c>
      <c r="D4" s="9" t="s">
        <v>7</v>
      </c>
      <c r="E4" s="10"/>
      <c r="F4" s="11" t="s">
        <v>8</v>
      </c>
    </row>
    <row r="5" spans="1:6" x14ac:dyDescent="0.2">
      <c r="A5" s="12" t="s">
        <v>9</v>
      </c>
      <c r="B5" s="13">
        <f>+B14</f>
        <v>16800</v>
      </c>
      <c r="C5" s="14">
        <f>+C14</f>
        <v>0</v>
      </c>
      <c r="D5" s="15">
        <f>+C5-B5</f>
        <v>-16800</v>
      </c>
      <c r="E5" s="16"/>
      <c r="F5" s="17" t="s">
        <v>10</v>
      </c>
    </row>
    <row r="6" spans="1:6" ht="13.5" thickBot="1" x14ac:dyDescent="0.25">
      <c r="A6" s="18" t="s">
        <v>11</v>
      </c>
      <c r="B6" s="19">
        <f>+B39</f>
        <v>12070</v>
      </c>
      <c r="C6" s="20">
        <f>+C39</f>
        <v>0</v>
      </c>
      <c r="D6" s="21">
        <f>+C6-B6</f>
        <v>-12070</v>
      </c>
      <c r="E6" s="16"/>
      <c r="F6" s="22" t="s">
        <v>12</v>
      </c>
    </row>
    <row r="7" spans="1:6" ht="14.25" thickTop="1" thickBot="1" x14ac:dyDescent="0.25">
      <c r="A7" s="23"/>
      <c r="B7" s="24">
        <f>+B5-B6</f>
        <v>4730</v>
      </c>
      <c r="C7" s="25">
        <f>+C5-C6</f>
        <v>0</v>
      </c>
      <c r="D7" s="26">
        <f>+D5-D6</f>
        <v>-4730</v>
      </c>
      <c r="E7" s="16"/>
      <c r="F7" s="27" t="s">
        <v>13</v>
      </c>
    </row>
    <row r="8" spans="1:6" ht="13.5" thickBot="1" x14ac:dyDescent="0.25">
      <c r="A8" s="3"/>
      <c r="B8" s="28"/>
      <c r="C8" s="28"/>
      <c r="D8" s="28"/>
      <c r="E8" s="16"/>
      <c r="F8" s="3"/>
    </row>
    <row r="9" spans="1:6" ht="13.5" thickBot="1" x14ac:dyDescent="0.25">
      <c r="A9" s="29" t="s">
        <v>14</v>
      </c>
      <c r="B9" s="30" t="s">
        <v>5</v>
      </c>
      <c r="C9" s="30" t="s">
        <v>6</v>
      </c>
      <c r="D9" s="31" t="s">
        <v>7</v>
      </c>
      <c r="E9" s="32"/>
      <c r="F9" s="33" t="s">
        <v>8</v>
      </c>
    </row>
    <row r="10" spans="1:6" x14ac:dyDescent="0.2">
      <c r="A10" s="12" t="s">
        <v>15</v>
      </c>
      <c r="B10" s="34">
        <f>72*150</f>
        <v>10800</v>
      </c>
      <c r="C10" s="75">
        <v>0</v>
      </c>
      <c r="D10" s="15">
        <f t="shared" ref="D10:D14" si="0">+C10-B10</f>
        <v>-10800</v>
      </c>
      <c r="E10" s="16"/>
      <c r="F10" s="35" t="s">
        <v>16</v>
      </c>
    </row>
    <row r="11" spans="1:6" x14ac:dyDescent="0.2">
      <c r="A11" s="18" t="s">
        <v>17</v>
      </c>
      <c r="B11" s="36">
        <f>40*150</f>
        <v>6000</v>
      </c>
      <c r="C11" s="55">
        <v>0</v>
      </c>
      <c r="D11" s="21">
        <f t="shared" si="0"/>
        <v>-6000</v>
      </c>
      <c r="E11" s="16"/>
      <c r="F11" s="37" t="s">
        <v>18</v>
      </c>
    </row>
    <row r="12" spans="1:6" x14ac:dyDescent="0.2">
      <c r="A12" s="18" t="s">
        <v>19</v>
      </c>
      <c r="B12" s="36">
        <v>0</v>
      </c>
      <c r="C12" s="55">
        <v>0</v>
      </c>
      <c r="D12" s="21">
        <f t="shared" si="0"/>
        <v>0</v>
      </c>
      <c r="E12" s="16"/>
      <c r="F12" s="37" t="s">
        <v>53</v>
      </c>
    </row>
    <row r="13" spans="1:6" ht="13.5" thickBot="1" x14ac:dyDescent="0.25">
      <c r="A13" s="18" t="s">
        <v>20</v>
      </c>
      <c r="B13" s="38">
        <v>0</v>
      </c>
      <c r="C13" s="39">
        <v>0</v>
      </c>
      <c r="D13" s="21">
        <f t="shared" si="0"/>
        <v>0</v>
      </c>
      <c r="E13" s="16"/>
      <c r="F13" s="40"/>
    </row>
    <row r="14" spans="1:6" ht="14.25" thickTop="1" thickBot="1" x14ac:dyDescent="0.25">
      <c r="A14" s="41"/>
      <c r="B14" s="42">
        <f>SUM(B10:B13)</f>
        <v>16800</v>
      </c>
      <c r="C14" s="43">
        <f>SUM(C10:C13)</f>
        <v>0</v>
      </c>
      <c r="D14" s="26">
        <f t="shared" si="0"/>
        <v>-16800</v>
      </c>
      <c r="E14" s="16"/>
      <c r="F14" s="44" t="s">
        <v>21</v>
      </c>
    </row>
    <row r="15" spans="1:6" ht="13.5" thickBot="1" x14ac:dyDescent="0.25">
      <c r="A15" s="3"/>
      <c r="B15" s="28"/>
      <c r="C15" s="28"/>
      <c r="D15" s="28"/>
      <c r="E15" s="16"/>
      <c r="F15" s="3"/>
    </row>
    <row r="16" spans="1:6" ht="13.5" thickBot="1" x14ac:dyDescent="0.25">
      <c r="A16" s="45" t="s">
        <v>22</v>
      </c>
      <c r="B16" s="46" t="s">
        <v>5</v>
      </c>
      <c r="C16" s="46" t="s">
        <v>6</v>
      </c>
      <c r="D16" s="47" t="s">
        <v>7</v>
      </c>
      <c r="E16" s="32"/>
      <c r="F16" s="48" t="s">
        <v>8</v>
      </c>
    </row>
    <row r="17" spans="1:8" x14ac:dyDescent="0.2">
      <c r="A17" s="49" t="s">
        <v>23</v>
      </c>
      <c r="B17" s="13"/>
      <c r="C17" s="14"/>
      <c r="D17" s="50">
        <f>+B22/B14</f>
        <v>0.20833333333333334</v>
      </c>
      <c r="E17" s="51"/>
      <c r="F17" s="52" t="s">
        <v>24</v>
      </c>
    </row>
    <row r="18" spans="1:8" x14ac:dyDescent="0.2">
      <c r="A18" s="18" t="s">
        <v>25</v>
      </c>
      <c r="B18" s="53">
        <v>300</v>
      </c>
      <c r="C18" s="55">
        <v>0</v>
      </c>
      <c r="D18" s="21">
        <f>+C18-B18</f>
        <v>-300</v>
      </c>
      <c r="E18" s="16"/>
      <c r="F18" s="37" t="s">
        <v>51</v>
      </c>
    </row>
    <row r="19" spans="1:8" x14ac:dyDescent="0.2">
      <c r="A19" s="18" t="s">
        <v>26</v>
      </c>
      <c r="B19" s="53">
        <v>3200</v>
      </c>
      <c r="C19" s="55">
        <v>0</v>
      </c>
      <c r="D19" s="21">
        <f t="shared" ref="D19:D21" si="1">+C19-B19</f>
        <v>-3200</v>
      </c>
      <c r="E19" s="16"/>
      <c r="F19" s="37" t="s">
        <v>52</v>
      </c>
      <c r="H19" s="54"/>
    </row>
    <row r="20" spans="1:8" x14ac:dyDescent="0.2">
      <c r="A20" s="18" t="s">
        <v>19</v>
      </c>
      <c r="B20" s="53">
        <v>0</v>
      </c>
      <c r="C20" s="55">
        <v>0</v>
      </c>
      <c r="D20" s="21">
        <f t="shared" si="1"/>
        <v>0</v>
      </c>
      <c r="E20" s="16"/>
      <c r="F20" s="37"/>
    </row>
    <row r="21" spans="1:8" ht="13.5" thickBot="1" x14ac:dyDescent="0.25">
      <c r="A21" s="18" t="s">
        <v>20</v>
      </c>
      <c r="B21" s="56">
        <v>0</v>
      </c>
      <c r="C21" s="57">
        <v>0</v>
      </c>
      <c r="D21" s="21">
        <f t="shared" si="1"/>
        <v>0</v>
      </c>
      <c r="E21" s="16"/>
      <c r="F21" s="37"/>
    </row>
    <row r="22" spans="1:8" ht="14.25" thickTop="1" thickBot="1" x14ac:dyDescent="0.25">
      <c r="A22" s="23"/>
      <c r="B22" s="58">
        <f>SUM(B18:B21)</f>
        <v>3500</v>
      </c>
      <c r="C22" s="59">
        <f>SUM(C18:C21)</f>
        <v>0</v>
      </c>
      <c r="D22" s="60">
        <f>+C22-B22</f>
        <v>-3500</v>
      </c>
      <c r="E22" s="16"/>
      <c r="F22" s="44" t="s">
        <v>27</v>
      </c>
    </row>
    <row r="23" spans="1:8" x14ac:dyDescent="0.2">
      <c r="A23" s="49" t="s">
        <v>28</v>
      </c>
      <c r="B23" s="13"/>
      <c r="C23" s="14"/>
      <c r="D23" s="50">
        <f>+B27/B14</f>
        <v>0.22619047619047619</v>
      </c>
      <c r="E23" s="51"/>
      <c r="F23" s="52" t="s">
        <v>29</v>
      </c>
    </row>
    <row r="24" spans="1:8" x14ac:dyDescent="0.2">
      <c r="A24" s="61" t="s">
        <v>30</v>
      </c>
      <c r="B24" s="53">
        <f>25*150</f>
        <v>3750</v>
      </c>
      <c r="C24" s="55">
        <v>0</v>
      </c>
      <c r="D24" s="62">
        <f>+C24-B24</f>
        <v>-3750</v>
      </c>
      <c r="E24" s="16"/>
      <c r="F24" s="37" t="s">
        <v>31</v>
      </c>
      <c r="H24" s="54"/>
    </row>
    <row r="25" spans="1:8" x14ac:dyDescent="0.2">
      <c r="A25" s="18" t="s">
        <v>19</v>
      </c>
      <c r="B25" s="53">
        <v>50</v>
      </c>
      <c r="C25" s="55">
        <v>0</v>
      </c>
      <c r="D25" s="21">
        <v>0</v>
      </c>
      <c r="E25" s="16"/>
      <c r="F25" s="37" t="s">
        <v>54</v>
      </c>
    </row>
    <row r="26" spans="1:8" ht="13.5" thickBot="1" x14ac:dyDescent="0.25">
      <c r="A26" s="18" t="s">
        <v>20</v>
      </c>
      <c r="B26" s="56">
        <v>0</v>
      </c>
      <c r="C26" s="57">
        <v>0</v>
      </c>
      <c r="D26" s="21">
        <f t="shared" ref="D26" si="2">+C26-B26</f>
        <v>0</v>
      </c>
      <c r="E26" s="16"/>
      <c r="F26" s="37"/>
    </row>
    <row r="27" spans="1:8" ht="14.25" thickTop="1" thickBot="1" x14ac:dyDescent="0.25">
      <c r="A27" s="23"/>
      <c r="B27" s="58">
        <f>SUM(B24:B26)</f>
        <v>3800</v>
      </c>
      <c r="C27" s="59">
        <f>SUM(C24:C26)</f>
        <v>0</v>
      </c>
      <c r="D27" s="60">
        <f>+C27-B27</f>
        <v>-3800</v>
      </c>
      <c r="E27" s="16"/>
      <c r="F27" s="44" t="s">
        <v>32</v>
      </c>
    </row>
    <row r="28" spans="1:8" x14ac:dyDescent="0.2">
      <c r="A28" s="49" t="s">
        <v>33</v>
      </c>
      <c r="B28" s="13"/>
      <c r="C28" s="14"/>
      <c r="D28" s="50">
        <f>+B38/B14</f>
        <v>0.28392857142857142</v>
      </c>
      <c r="E28" s="51"/>
      <c r="F28" s="52" t="s">
        <v>34</v>
      </c>
    </row>
    <row r="29" spans="1:8" x14ac:dyDescent="0.2">
      <c r="A29" s="18" t="s">
        <v>30</v>
      </c>
      <c r="B29" s="63">
        <v>4200</v>
      </c>
      <c r="C29" s="55">
        <v>0</v>
      </c>
      <c r="D29" s="21">
        <f t="shared" ref="D29:D37" si="3">+C29-B29</f>
        <v>-4200</v>
      </c>
      <c r="E29" s="16"/>
      <c r="F29" s="64" t="s">
        <v>35</v>
      </c>
    </row>
    <row r="30" spans="1:8" x14ac:dyDescent="0.2">
      <c r="A30" s="18" t="s">
        <v>36</v>
      </c>
      <c r="B30" s="63">
        <v>295</v>
      </c>
      <c r="C30" s="55">
        <v>0</v>
      </c>
      <c r="D30" s="65">
        <f>+C30-B30</f>
        <v>-295</v>
      </c>
      <c r="E30" s="16"/>
      <c r="F30" s="64" t="s">
        <v>37</v>
      </c>
      <c r="H30" s="54"/>
    </row>
    <row r="31" spans="1:8" x14ac:dyDescent="0.2">
      <c r="A31" s="18" t="s">
        <v>38</v>
      </c>
      <c r="B31" s="63">
        <v>0</v>
      </c>
      <c r="C31" s="55">
        <v>0</v>
      </c>
      <c r="D31" s="65"/>
      <c r="E31" s="16"/>
      <c r="F31" s="64" t="s">
        <v>39</v>
      </c>
    </row>
    <row r="32" spans="1:8" x14ac:dyDescent="0.2">
      <c r="A32" s="18" t="s">
        <v>40</v>
      </c>
      <c r="B32" s="63">
        <v>0</v>
      </c>
      <c r="C32" s="55">
        <v>0</v>
      </c>
      <c r="D32" s="65"/>
      <c r="E32" s="16"/>
      <c r="F32" s="64" t="s">
        <v>39</v>
      </c>
    </row>
    <row r="33" spans="1:190" x14ac:dyDescent="0.2">
      <c r="A33" s="18" t="s">
        <v>41</v>
      </c>
      <c r="B33" s="63">
        <v>250</v>
      </c>
      <c r="C33" s="55">
        <v>0</v>
      </c>
      <c r="D33" s="21">
        <f t="shared" si="3"/>
        <v>-250</v>
      </c>
      <c r="E33" s="16"/>
      <c r="F33" s="64"/>
    </row>
    <row r="34" spans="1:190" x14ac:dyDescent="0.2">
      <c r="A34" s="18" t="s">
        <v>42</v>
      </c>
      <c r="B34" s="63">
        <v>25</v>
      </c>
      <c r="C34" s="55">
        <v>0</v>
      </c>
      <c r="D34" s="21">
        <f t="shared" si="3"/>
        <v>-25</v>
      </c>
      <c r="E34" s="16"/>
      <c r="F34" s="64" t="s">
        <v>55</v>
      </c>
    </row>
    <row r="35" spans="1:190" x14ac:dyDescent="0.2">
      <c r="A35" s="18" t="s">
        <v>43</v>
      </c>
      <c r="B35" s="63">
        <v>0</v>
      </c>
      <c r="C35" s="55">
        <v>0</v>
      </c>
      <c r="D35" s="21">
        <f t="shared" si="3"/>
        <v>0</v>
      </c>
      <c r="E35" s="16"/>
      <c r="F35" s="64"/>
    </row>
    <row r="36" spans="1:190" x14ac:dyDescent="0.2">
      <c r="A36" s="18" t="s">
        <v>44</v>
      </c>
      <c r="B36" s="63">
        <v>0</v>
      </c>
      <c r="C36" s="55">
        <v>0</v>
      </c>
      <c r="D36" s="21">
        <f t="shared" si="3"/>
        <v>0</v>
      </c>
      <c r="E36" s="16"/>
      <c r="F36" s="64"/>
    </row>
    <row r="37" spans="1:190" ht="13.5" thickBot="1" x14ac:dyDescent="0.25">
      <c r="A37" s="18" t="s">
        <v>45</v>
      </c>
      <c r="B37" s="56">
        <v>0</v>
      </c>
      <c r="C37" s="57">
        <v>0</v>
      </c>
      <c r="D37" s="21">
        <f t="shared" si="3"/>
        <v>0</v>
      </c>
      <c r="E37" s="16"/>
      <c r="F37" s="64" t="s">
        <v>39</v>
      </c>
    </row>
    <row r="38" spans="1:190" ht="14.25" thickTop="1" thickBot="1" x14ac:dyDescent="0.25">
      <c r="A38" s="23"/>
      <c r="B38" s="58">
        <f>SUM(B29:B37)</f>
        <v>4770</v>
      </c>
      <c r="C38" s="59">
        <f>SUM(C29:C37)</f>
        <v>0</v>
      </c>
      <c r="D38" s="66">
        <f>SUM(D29:D37)</f>
        <v>-4770</v>
      </c>
      <c r="E38" s="67"/>
      <c r="F38" s="68" t="s">
        <v>46</v>
      </c>
    </row>
    <row r="39" spans="1:190" ht="13.5" thickBot="1" x14ac:dyDescent="0.25">
      <c r="A39" s="69" t="s">
        <v>47</v>
      </c>
      <c r="B39" s="70">
        <f>+B38+B27+B22</f>
        <v>12070</v>
      </c>
      <c r="C39" s="71">
        <f>+C38+C27+C22</f>
        <v>0</v>
      </c>
      <c r="D39" s="72">
        <f>+B39-C39</f>
        <v>12070</v>
      </c>
      <c r="E39" s="1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</row>
    <row r="40" spans="1:190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</row>
    <row r="41" spans="1:190" x14ac:dyDescent="0.2">
      <c r="A41" s="3" t="s">
        <v>48</v>
      </c>
      <c r="B41" s="3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</row>
    <row r="42" spans="1:190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</row>
    <row r="43" spans="1:19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</row>
    <row r="44" spans="1:190" x14ac:dyDescent="0.2">
      <c r="A44" s="3" t="s">
        <v>49</v>
      </c>
      <c r="B44" s="73">
        <f>B11-B27</f>
        <v>2200</v>
      </c>
      <c r="C44" s="73">
        <f>C11-C27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</row>
    <row r="45" spans="1:190" x14ac:dyDescent="0.2">
      <c r="A45" s="3" t="s">
        <v>50</v>
      </c>
      <c r="B45" s="73">
        <f>B7-B44</f>
        <v>2530</v>
      </c>
      <c r="C45" s="73">
        <f>C7-C44</f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</row>
    <row r="46" spans="1:190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</row>
    <row r="47" spans="1:190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</row>
    <row r="48" spans="1:190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49" spans="1:190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</row>
    <row r="50" spans="1:190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</row>
    <row r="51" spans="1:190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</row>
    <row r="52" spans="1:190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</row>
    <row r="53" spans="1:19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</row>
    <row r="54" spans="1:19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</row>
    <row r="55" spans="1:19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</row>
    <row r="56" spans="1:19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</row>
    <row r="57" spans="1:19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</row>
    <row r="58" spans="1:19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</row>
    <row r="59" spans="1:19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</row>
    <row r="60" spans="1:19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</row>
    <row r="61" spans="1:19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</row>
    <row r="62" spans="1:19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</row>
    <row r="63" spans="1:19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</row>
    <row r="64" spans="1:19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</row>
    <row r="65" spans="1:19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</row>
    <row r="66" spans="1:19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</row>
    <row r="67" spans="1:190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</row>
    <row r="68" spans="1:190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</row>
    <row r="69" spans="1:190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</row>
    <row r="70" spans="1:190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</row>
    <row r="71" spans="1:19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</row>
    <row r="72" spans="1:19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</row>
    <row r="73" spans="1:19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</row>
    <row r="74" spans="1:19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</row>
    <row r="75" spans="1:19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</row>
    <row r="76" spans="1:19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</row>
    <row r="77" spans="1:19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</row>
    <row r="78" spans="1:19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</row>
    <row r="79" spans="1:19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</row>
    <row r="80" spans="1:19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</row>
    <row r="81" spans="1:19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</row>
    <row r="82" spans="1:19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</row>
    <row r="83" spans="1:19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</row>
    <row r="84" spans="1:19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</row>
    <row r="85" spans="1:19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</row>
    <row r="86" spans="1:19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</row>
    <row r="87" spans="1:19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</row>
    <row r="88" spans="1:19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</row>
    <row r="89" spans="1:19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</row>
    <row r="90" spans="1:19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</row>
    <row r="91" spans="1:19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</row>
    <row r="92" spans="1:19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</row>
    <row r="93" spans="1:19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</row>
    <row r="94" spans="1:19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</row>
    <row r="95" spans="1:19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</row>
    <row r="96" spans="1:19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</row>
    <row r="97" spans="1:19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</row>
    <row r="98" spans="1:19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</row>
    <row r="99" spans="1:19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</row>
    <row r="100" spans="1:19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</row>
    <row r="101" spans="1:19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</row>
    <row r="102" spans="1:19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</row>
    <row r="103" spans="1:19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</row>
    <row r="104" spans="1:19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</row>
    <row r="105" spans="1:19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</row>
    <row r="106" spans="1:19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</row>
    <row r="107" spans="1:19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</row>
    <row r="108" spans="1:19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</row>
    <row r="109" spans="1:19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</row>
    <row r="110" spans="1:19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</row>
    <row r="111" spans="1:19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</row>
    <row r="112" spans="1:19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</row>
    <row r="113" spans="1:19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</row>
    <row r="114" spans="1:19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</row>
    <row r="115" spans="1:19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</row>
    <row r="116" spans="1:19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</row>
    <row r="117" spans="1:19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</row>
    <row r="118" spans="1:19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</row>
    <row r="119" spans="1:19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</row>
    <row r="120" spans="1:19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</row>
    <row r="121" spans="1:19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</row>
    <row r="122" spans="1:19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</row>
    <row r="123" spans="1:19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</row>
    <row r="124" spans="1:19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</row>
    <row r="125" spans="1:19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</row>
    <row r="126" spans="1:19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</row>
    <row r="127" spans="1:19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</row>
    <row r="128" spans="1:19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</row>
    <row r="129" spans="1:19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</row>
    <row r="130" spans="1:19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</row>
    <row r="131" spans="1:19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</row>
    <row r="132" spans="1:19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</row>
    <row r="133" spans="1:19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</row>
    <row r="134" spans="1:19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</row>
    <row r="135" spans="1:19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</row>
    <row r="136" spans="1:19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</row>
    <row r="137" spans="1:19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</row>
    <row r="138" spans="1:19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</row>
    <row r="139" spans="1:19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</row>
    <row r="140" spans="1:19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</row>
    <row r="141" spans="1:19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</row>
    <row r="142" spans="1:19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</row>
    <row r="143" spans="1:19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</row>
    <row r="144" spans="1:19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</row>
    <row r="145" spans="1:19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</row>
    <row r="146" spans="1:19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</row>
    <row r="147" spans="1:19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</row>
    <row r="148" spans="1:19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</row>
    <row r="149" spans="1:19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</row>
    <row r="150" spans="1:19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</row>
    <row r="151" spans="1:19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</row>
    <row r="152" spans="1:19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</row>
    <row r="153" spans="1:19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</row>
    <row r="154" spans="1:19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</row>
    <row r="155" spans="1:19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</row>
    <row r="156" spans="1:19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</row>
    <row r="157" spans="1:19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</row>
    <row r="158" spans="1:19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</row>
    <row r="159" spans="1:19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</row>
    <row r="160" spans="1:19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</row>
    <row r="161" spans="1:19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</row>
    <row r="162" spans="1:19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</row>
    <row r="163" spans="1:19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</row>
    <row r="164" spans="1:19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</row>
    <row r="165" spans="1:19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</row>
    <row r="166" spans="1:19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</row>
    <row r="167" spans="1:19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</row>
    <row r="168" spans="1:19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</row>
    <row r="169" spans="1:19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</row>
    <row r="170" spans="1:19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</row>
    <row r="171" spans="1:19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</row>
    <row r="172" spans="1:19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</row>
    <row r="173" spans="1:19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</row>
    <row r="174" spans="1:19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</row>
    <row r="175" spans="1:19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</row>
    <row r="176" spans="1:19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</row>
    <row r="177" spans="1:19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</row>
    <row r="178" spans="1:19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</row>
    <row r="179" spans="1:19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</row>
    <row r="180" spans="1:19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</row>
  </sheetData>
  <mergeCells count="1">
    <mergeCell ref="A1:F1"/>
  </mergeCells>
  <printOptions horizontalCentered="1"/>
  <pageMargins left="0.45" right="0.45" top="0.5" bottom="0.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ACTUAL</vt:lpstr>
      <vt:lpstr>'BUDGET ACTUAL'!Print_Area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Guth</dc:creator>
  <cp:lastModifiedBy>Matthew Guth</cp:lastModifiedBy>
  <dcterms:created xsi:type="dcterms:W3CDTF">2021-08-12T19:03:23Z</dcterms:created>
  <dcterms:modified xsi:type="dcterms:W3CDTF">2021-10-20T16:09:56Z</dcterms:modified>
</cp:coreProperties>
</file>