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virginiabankersassociation.sharepoint.com/sites/BF/Health and Welfare/Open Enrollment/2024/Contribution Modeling/"/>
    </mc:Choice>
  </mc:AlternateContent>
  <xr:revisionPtr revIDLastSave="0" documentId="8_{A680151C-05CF-4F77-A0C4-87736A8C67D1}" xr6:coauthVersionLast="47" xr6:coauthVersionMax="47" xr10:uidLastSave="{00000000-0000-0000-0000-000000000000}"/>
  <bookViews>
    <workbookView xWindow="-120" yWindow="-120" windowWidth="19440" windowHeight="14880" activeTab="2" xr2:uid="{D58D92FC-1CFD-4575-BC35-F6FF2662A6F8}"/>
  </bookViews>
  <sheets>
    <sheet name="Directions" sheetId="1" r:id="rId1"/>
    <sheet name="5 Tier Flat Dollar" sheetId="2" r:id="rId2"/>
    <sheet name="5 Tier Contribution by Tier"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0">[1]CMITS!$S$13</definedName>
    <definedName name="\a" localSheetId="2">'[2]-'!#REF!</definedName>
    <definedName name="\a" localSheetId="1">'[2]-'!#REF!</definedName>
    <definedName name="\a">'[2]-'!#REF!</definedName>
    <definedName name="\aa" localSheetId="2">'[2]-'!#REF!</definedName>
    <definedName name="\aa" localSheetId="1">'[2]-'!#REF!</definedName>
    <definedName name="\aa">'[2]-'!#REF!</definedName>
    <definedName name="\b" localSheetId="2">[3]CMITS!#REF!</definedName>
    <definedName name="\b" localSheetId="1">[3]CMITS!#REF!</definedName>
    <definedName name="\b">[3]CMITS!#REF!</definedName>
    <definedName name="\l">#N/A</definedName>
    <definedName name="\m">[1]CMITS!$S$5:$T$6</definedName>
    <definedName name="\p" localSheetId="2">#REF!</definedName>
    <definedName name="\p" localSheetId="1">#REF!</definedName>
    <definedName name="\p">#REF!</definedName>
    <definedName name="\S" localSheetId="2">#REF!</definedName>
    <definedName name="\S" localSheetId="1">#REF!</definedName>
    <definedName name="\S">#REF!</definedName>
    <definedName name="\z" localSheetId="2">'[2]-'!#REF!</definedName>
    <definedName name="\z" localSheetId="1">'[2]-'!#REF!</definedName>
    <definedName name="\z">'[2]-'!#REF!</definedName>
    <definedName name="___________hmc1" localSheetId="2">[4]Option1!#REF!</definedName>
    <definedName name="___________hmc1" localSheetId="1">[4]Option1!#REF!</definedName>
    <definedName name="___________hmc1">[4]Option1!#REF!</definedName>
    <definedName name="___________hmc2" localSheetId="2">[4]Option1!#REF!</definedName>
    <definedName name="___________hmc2" localSheetId="1">[4]Option1!#REF!</definedName>
    <definedName name="___________hmc2">[4]Option1!#REF!</definedName>
    <definedName name="___________hmc3" localSheetId="2">[4]Option1!#REF!</definedName>
    <definedName name="___________hmc3" localSheetId="1">[4]Option1!#REF!</definedName>
    <definedName name="___________hmc3">[4]Option1!#REF!</definedName>
    <definedName name="__________hmc1" localSheetId="2">[4]Option1!#REF!</definedName>
    <definedName name="__________hmc1" localSheetId="1">[4]Option1!#REF!</definedName>
    <definedName name="__________hmc1">[4]Option1!#REF!</definedName>
    <definedName name="__________hmc2" localSheetId="2">[4]Option1!#REF!</definedName>
    <definedName name="__________hmc2" localSheetId="1">[4]Option1!#REF!</definedName>
    <definedName name="__________hmc2">[4]Option1!#REF!</definedName>
    <definedName name="__________hmc3" localSheetId="2">[4]Option1!#REF!</definedName>
    <definedName name="__________hmc3" localSheetId="1">[4]Option1!#REF!</definedName>
    <definedName name="__________hmc3">[4]Option1!#REF!</definedName>
    <definedName name="__________ooa1">[4]Option1!$D$59</definedName>
    <definedName name="__________ooa2">[4]Option2!$D$59</definedName>
    <definedName name="__________ooa3">[4]Option3!$D$59</definedName>
    <definedName name="__________ooa4">[4]Option4!$D$59</definedName>
    <definedName name="__________rel1" localSheetId="2">#REF!</definedName>
    <definedName name="__________rel1" localSheetId="1">#REF!</definedName>
    <definedName name="__________rel1">#REF!</definedName>
    <definedName name="__________rel2" localSheetId="2">#REF!</definedName>
    <definedName name="__________rel2" localSheetId="1">#REF!</definedName>
    <definedName name="__________rel2">#REF!</definedName>
    <definedName name="__________rel3" localSheetId="2">#REF!</definedName>
    <definedName name="__________rel3" localSheetId="1">#REF!</definedName>
    <definedName name="__________rel3">#REF!</definedName>
    <definedName name="__________rel4" localSheetId="2">#REF!</definedName>
    <definedName name="__________rel4" localSheetId="1">#REF!</definedName>
    <definedName name="__________rel4">#REF!</definedName>
    <definedName name="__________tax1">'[5]Mature Calcs'!$I$57</definedName>
    <definedName name="__________tax2">'[5]Mature Calcs'!$I$66</definedName>
    <definedName name="__________tax3">'[5]Mature Calcs'!$I$78</definedName>
    <definedName name="_________baf1" localSheetId="2">[6]!_xlbgnm.baf1</definedName>
    <definedName name="_________baf1" localSheetId="1">[6]!_xlbgnm.baf1</definedName>
    <definedName name="_________baf1">[6]!_xlbgnm.baf1</definedName>
    <definedName name="_________baf2" localSheetId="2">[6]!_xlbgnm.baf2</definedName>
    <definedName name="_________baf2" localSheetId="1">[6]!_xlbgnm.baf2</definedName>
    <definedName name="_________baf2">[6]!_xlbgnm.baf2</definedName>
    <definedName name="_________baf3" localSheetId="2">[6]!_xlbgnm.baf3</definedName>
    <definedName name="_________baf3" localSheetId="1">[6]!_xlbgnm.baf3</definedName>
    <definedName name="_________baf3">[6]!_xlbgnm.baf3</definedName>
    <definedName name="_________baf4" localSheetId="2">[6]!_xlbgnm.baf4</definedName>
    <definedName name="_________baf4" localSheetId="1">[6]!_xlbgnm.baf4</definedName>
    <definedName name="_________baf4">[6]!_xlbgnm.baf4</definedName>
    <definedName name="_________hmc1" localSheetId="2">[4]Option1!#REF!</definedName>
    <definedName name="_________hmc1" localSheetId="1">[4]Option1!#REF!</definedName>
    <definedName name="_________hmc1">[4]Option1!#REF!</definedName>
    <definedName name="_________hmc2" localSheetId="2">[4]Option1!#REF!</definedName>
    <definedName name="_________hmc2" localSheetId="1">[4]Option1!#REF!</definedName>
    <definedName name="_________hmc2">[4]Option1!#REF!</definedName>
    <definedName name="_________hmc3" localSheetId="2">[4]Option1!#REF!</definedName>
    <definedName name="_________hmc3" localSheetId="1">[4]Option1!#REF!</definedName>
    <definedName name="_________hmc3">[4]Option1!#REF!</definedName>
    <definedName name="_________ooa1">[7]Option1!$D$59</definedName>
    <definedName name="_________ooa2">[7]Option2!$D$59</definedName>
    <definedName name="_________ooa3">[7]Option3!$D$59</definedName>
    <definedName name="_________ooa4">[7]Option4!$D$59</definedName>
    <definedName name="_________rel1" localSheetId="2">#REF!</definedName>
    <definedName name="_________rel1" localSheetId="1">#REF!</definedName>
    <definedName name="_________rel1">#REF!</definedName>
    <definedName name="_________rel2" localSheetId="2">#REF!</definedName>
    <definedName name="_________rel2" localSheetId="1">#REF!</definedName>
    <definedName name="_________rel2">#REF!</definedName>
    <definedName name="_________rel3" localSheetId="2">#REF!</definedName>
    <definedName name="_________rel3" localSheetId="1">#REF!</definedName>
    <definedName name="_________rel3">#REF!</definedName>
    <definedName name="_________rel4" localSheetId="2">#REF!</definedName>
    <definedName name="_________rel4" localSheetId="1">#REF!</definedName>
    <definedName name="_________rel4">#REF!</definedName>
    <definedName name="_________tax1">'[5]Mature Calcs'!$I$57</definedName>
    <definedName name="_________tax2">'[5]Mature Calcs'!$I$66</definedName>
    <definedName name="_________tax3">'[5]Mature Calcs'!$I$78</definedName>
    <definedName name="________ASL1">[8]RateSheet!$F$1:$F$65536</definedName>
    <definedName name="________ASL2">[8]RateSheet!$I$1:$I$65536</definedName>
    <definedName name="________ASL3">[8]RateSheet!$L$1:$L$65536</definedName>
    <definedName name="________ASL4">[8]RateSheet!$O$1:$O$65536</definedName>
    <definedName name="________ASL5">[8]RateSheet!$R$1:$R$65536</definedName>
    <definedName name="________GR10" localSheetId="2">#REF!</definedName>
    <definedName name="________GR10" localSheetId="1">#REF!</definedName>
    <definedName name="________GR10">#REF!</definedName>
    <definedName name="________GR2" localSheetId="2">#REF!</definedName>
    <definedName name="________GR2" localSheetId="1">#REF!</definedName>
    <definedName name="________GR2">#REF!</definedName>
    <definedName name="________GR4" localSheetId="2">#REF!</definedName>
    <definedName name="________GR4" localSheetId="1">#REF!</definedName>
    <definedName name="________GR4">#REF!</definedName>
    <definedName name="________MAX1">[8]RateSheet!$E$1:$E$65536</definedName>
    <definedName name="________MAX2">[8]RateSheet!$H$1:$H$65536</definedName>
    <definedName name="________MAX3">[8]RateSheet!$K$1:$K$65536</definedName>
    <definedName name="________MAX4">[8]RateSheet!$N$1:$N$65536</definedName>
    <definedName name="________MAX5">[8]RateSheet!$Q$1:$Q$65536</definedName>
    <definedName name="________ooa1">[4]Option1!$D$59</definedName>
    <definedName name="________ooa2">[4]Option2!$D$59</definedName>
    <definedName name="________ooa3">[4]Option3!$D$59</definedName>
    <definedName name="________ooa4">[4]Option4!$D$59</definedName>
    <definedName name="________rel1" localSheetId="2">#REF!</definedName>
    <definedName name="________rel1" localSheetId="1">#REF!</definedName>
    <definedName name="________rel1">#REF!</definedName>
    <definedName name="________rel2" localSheetId="2">#REF!</definedName>
    <definedName name="________rel2" localSheetId="1">#REF!</definedName>
    <definedName name="________rel2">#REF!</definedName>
    <definedName name="________rel3" localSheetId="2">#REF!</definedName>
    <definedName name="________rel3" localSheetId="1">#REF!</definedName>
    <definedName name="________rel3">#REF!</definedName>
    <definedName name="________rel4" localSheetId="2">#REF!</definedName>
    <definedName name="________rel4" localSheetId="1">#REF!</definedName>
    <definedName name="________rel4">#REF!</definedName>
    <definedName name="________tax1">'[5]Mature Calcs'!$I$57</definedName>
    <definedName name="________tax2">'[5]Mature Calcs'!$I$66</definedName>
    <definedName name="________tax3">'[5]Mature Calcs'!$I$78</definedName>
    <definedName name="_______ASL1">[8]RateSheet!$F$1:$F$65536</definedName>
    <definedName name="_______ASL2">[8]RateSheet!$I$1:$I$65536</definedName>
    <definedName name="_______ASL3">[8]RateSheet!$L$1:$L$65536</definedName>
    <definedName name="_______ASL4">[8]RateSheet!$O$1:$O$65536</definedName>
    <definedName name="_______ASL5">[8]RateSheet!$R$1:$R$65536</definedName>
    <definedName name="_______baf1" localSheetId="2">[6]!_xlbgnm.baf1</definedName>
    <definedName name="_______baf1" localSheetId="1">[6]!_xlbgnm.baf1</definedName>
    <definedName name="_______baf1">[6]!_xlbgnm.baf1</definedName>
    <definedName name="_______baf2" localSheetId="2">[6]!_xlbgnm.baf2</definedName>
    <definedName name="_______baf2" localSheetId="1">[6]!_xlbgnm.baf2</definedName>
    <definedName name="_______baf2">[6]!_xlbgnm.baf2</definedName>
    <definedName name="_______baf3" localSheetId="2">[6]!_xlbgnm.baf3</definedName>
    <definedName name="_______baf3" localSheetId="1">[6]!_xlbgnm.baf3</definedName>
    <definedName name="_______baf3">[6]!_xlbgnm.baf3</definedName>
    <definedName name="_______baf4" localSheetId="2">[6]!_xlbgnm.baf4</definedName>
    <definedName name="_______baf4" localSheetId="1">[6]!_xlbgnm.baf4</definedName>
    <definedName name="_______baf4">[6]!_xlbgnm.baf4</definedName>
    <definedName name="_______GR10" localSheetId="2">#REF!</definedName>
    <definedName name="_______GR10" localSheetId="1">#REF!</definedName>
    <definedName name="_______GR10">#REF!</definedName>
    <definedName name="_______GR2" localSheetId="2">#REF!</definedName>
    <definedName name="_______GR2" localSheetId="1">#REF!</definedName>
    <definedName name="_______GR2">#REF!</definedName>
    <definedName name="_______GR4" localSheetId="2">#REF!</definedName>
    <definedName name="_______GR4" localSheetId="1">#REF!</definedName>
    <definedName name="_______GR4">#REF!</definedName>
    <definedName name="_______hmc1" localSheetId="2">[4]Option1!#REF!</definedName>
    <definedName name="_______hmc1" localSheetId="1">[4]Option1!#REF!</definedName>
    <definedName name="_______hmc1">[4]Option1!#REF!</definedName>
    <definedName name="_______hmc2" localSheetId="2">[4]Option1!#REF!</definedName>
    <definedName name="_______hmc2" localSheetId="1">[4]Option1!#REF!</definedName>
    <definedName name="_______hmc2">[4]Option1!#REF!</definedName>
    <definedName name="_______hmc3" localSheetId="2">[4]Option1!#REF!</definedName>
    <definedName name="_______hmc3" localSheetId="1">[4]Option1!#REF!</definedName>
    <definedName name="_______hmc3">[4]Option1!#REF!</definedName>
    <definedName name="_______MAX1">[8]RateSheet!$E$1:$E$65536</definedName>
    <definedName name="_______MAX2">[8]RateSheet!$H$1:$H$65536</definedName>
    <definedName name="_______MAX3">[8]RateSheet!$K$1:$K$65536</definedName>
    <definedName name="_______MAX4">[8]RateSheet!$N$1:$N$65536</definedName>
    <definedName name="_______MAX5">[8]RateSheet!$Q$1:$Q$65536</definedName>
    <definedName name="_______ms1000">'[9]Cover Page'!$A$9</definedName>
    <definedName name="_______ooa1">[4]Option1!$D$59</definedName>
    <definedName name="_______ooa2">[4]Option2!$D$59</definedName>
    <definedName name="_______ooa3">[4]Option3!$D$59</definedName>
    <definedName name="_______ooa4">[4]Option4!$D$59</definedName>
    <definedName name="_______rel1" localSheetId="2">#REF!</definedName>
    <definedName name="_______rel1" localSheetId="1">#REF!</definedName>
    <definedName name="_______rel1">#REF!</definedName>
    <definedName name="_______rel2" localSheetId="2">#REF!</definedName>
    <definedName name="_______rel2" localSheetId="1">#REF!</definedName>
    <definedName name="_______rel2">#REF!</definedName>
    <definedName name="_______rel3" localSheetId="2">#REF!</definedName>
    <definedName name="_______rel3" localSheetId="1">#REF!</definedName>
    <definedName name="_______rel3">#REF!</definedName>
    <definedName name="_______rel4" localSheetId="2">#REF!</definedName>
    <definedName name="_______rel4" localSheetId="1">#REF!</definedName>
    <definedName name="_______rel4">#REF!</definedName>
    <definedName name="_______tax1">'[5]Mature Calcs'!$I$57</definedName>
    <definedName name="_______tax2">'[5]Mature Calcs'!$I$66</definedName>
    <definedName name="_______tax3">'[5]Mature Calcs'!$I$78</definedName>
    <definedName name="______ASL1">[8]RateSheet!$F$1:$F$65536</definedName>
    <definedName name="______ASL2">[8]RateSheet!$I$1:$I$65536</definedName>
    <definedName name="______ASL3">[8]RateSheet!$L$1:$L$65536</definedName>
    <definedName name="______ASL4">[8]RateSheet!$O$1:$O$65536</definedName>
    <definedName name="______ASL5">[8]RateSheet!$R$1:$R$65536</definedName>
    <definedName name="______baf1" localSheetId="2">[6]!_xlbgnm.baf1</definedName>
    <definedName name="______baf1" localSheetId="1">[6]!_xlbgnm.baf1</definedName>
    <definedName name="______baf1">[6]!_xlbgnm.baf1</definedName>
    <definedName name="______baf2" localSheetId="2">[6]!_xlbgnm.baf2</definedName>
    <definedName name="______baf2" localSheetId="1">[6]!_xlbgnm.baf2</definedName>
    <definedName name="______baf2">[6]!_xlbgnm.baf2</definedName>
    <definedName name="______baf3" localSheetId="2">[6]!_xlbgnm.baf3</definedName>
    <definedName name="______baf3" localSheetId="1">[6]!_xlbgnm.baf3</definedName>
    <definedName name="______baf3">[6]!_xlbgnm.baf3</definedName>
    <definedName name="______baf4" localSheetId="2">[6]!_xlbgnm.baf4</definedName>
    <definedName name="______baf4" localSheetId="1">[6]!_xlbgnm.baf4</definedName>
    <definedName name="______baf4">[6]!_xlbgnm.baf4</definedName>
    <definedName name="______GR10" localSheetId="2">#REF!</definedName>
    <definedName name="______GR10" localSheetId="1">#REF!</definedName>
    <definedName name="______GR10">#REF!</definedName>
    <definedName name="______GR2" localSheetId="2">#REF!</definedName>
    <definedName name="______GR2" localSheetId="1">#REF!</definedName>
    <definedName name="______GR2">#REF!</definedName>
    <definedName name="______GR4" localSheetId="2">#REF!</definedName>
    <definedName name="______GR4" localSheetId="1">#REF!</definedName>
    <definedName name="______GR4">#REF!</definedName>
    <definedName name="______hmc1" localSheetId="2">[4]Option1!#REF!</definedName>
    <definedName name="______hmc1" localSheetId="1">[4]Option1!#REF!</definedName>
    <definedName name="______hmc1">[4]Option1!#REF!</definedName>
    <definedName name="______hmc2" localSheetId="2">[4]Option1!#REF!</definedName>
    <definedName name="______hmc2" localSheetId="1">[4]Option1!#REF!</definedName>
    <definedName name="______hmc2">[4]Option1!#REF!</definedName>
    <definedName name="______hmc3" localSheetId="2">[4]Option1!#REF!</definedName>
    <definedName name="______hmc3" localSheetId="1">[4]Option1!#REF!</definedName>
    <definedName name="______hmc3">[4]Option1!#REF!</definedName>
    <definedName name="______MAX1">[8]RateSheet!$E$1:$E$65536</definedName>
    <definedName name="______MAX2">[8]RateSheet!$H$1:$H$65536</definedName>
    <definedName name="______MAX3">[8]RateSheet!$K$1:$K$65536</definedName>
    <definedName name="______MAX4">[8]RateSheet!$N$1:$N$65536</definedName>
    <definedName name="______MAX5">[8]RateSheet!$Q$1:$Q$65536</definedName>
    <definedName name="______ms1000">'[9]Cover Page'!$A$9</definedName>
    <definedName name="______ooa1">[4]Option1!$D$59</definedName>
    <definedName name="______ooa2">[4]Option2!$D$59</definedName>
    <definedName name="______ooa3">[4]Option3!$D$59</definedName>
    <definedName name="______ooa4">[4]Option4!$D$59</definedName>
    <definedName name="______rel1" localSheetId="2">#REF!</definedName>
    <definedName name="______rel1" localSheetId="1">#REF!</definedName>
    <definedName name="______rel1">#REF!</definedName>
    <definedName name="______rel2" localSheetId="2">#REF!</definedName>
    <definedName name="______rel2" localSheetId="1">#REF!</definedName>
    <definedName name="______rel2">#REF!</definedName>
    <definedName name="______rel3" localSheetId="2">#REF!</definedName>
    <definedName name="______rel3" localSheetId="1">#REF!</definedName>
    <definedName name="______rel3">#REF!</definedName>
    <definedName name="______rel4" localSheetId="2">#REF!</definedName>
    <definedName name="______rel4" localSheetId="1">#REF!</definedName>
    <definedName name="______rel4">#REF!</definedName>
    <definedName name="______tax1">'[5]Mature Calcs'!$I$57</definedName>
    <definedName name="______tax2">'[5]Mature Calcs'!$I$66</definedName>
    <definedName name="______tax3">'[5]Mature Calcs'!$I$78</definedName>
    <definedName name="_____ASL1">[8]RateSheet!$F$1:$F$65536</definedName>
    <definedName name="_____ASL2">[8]RateSheet!$I$1:$I$65536</definedName>
    <definedName name="_____ASL3">[8]RateSheet!$L$1:$L$65536</definedName>
    <definedName name="_____ASL4">[8]RateSheet!$O$1:$O$65536</definedName>
    <definedName name="_____ASL5">[8]RateSheet!$R$1:$R$65536</definedName>
    <definedName name="_____baf1" localSheetId="2">[6]!_xlbgnm.baf1</definedName>
    <definedName name="_____baf1" localSheetId="1">[6]!_xlbgnm.baf1</definedName>
    <definedName name="_____baf1">[6]!_xlbgnm.baf1</definedName>
    <definedName name="_____baf2" localSheetId="2">[6]!_xlbgnm.baf2</definedName>
    <definedName name="_____baf2" localSheetId="1">[6]!_xlbgnm.baf2</definedName>
    <definedName name="_____baf2">[6]!_xlbgnm.baf2</definedName>
    <definedName name="_____baf3" localSheetId="2">[6]!_xlbgnm.baf3</definedName>
    <definedName name="_____baf3" localSheetId="1">[6]!_xlbgnm.baf3</definedName>
    <definedName name="_____baf3">[6]!_xlbgnm.baf3</definedName>
    <definedName name="_____baf4" localSheetId="2">[6]!_xlbgnm.baf4</definedName>
    <definedName name="_____baf4" localSheetId="1">[6]!_xlbgnm.baf4</definedName>
    <definedName name="_____baf4">[6]!_xlbgnm.baf4</definedName>
    <definedName name="_____GR10" localSheetId="2">#REF!</definedName>
    <definedName name="_____GR10" localSheetId="1">#REF!</definedName>
    <definedName name="_____GR10">#REF!</definedName>
    <definedName name="_____GR2" localSheetId="2">#REF!</definedName>
    <definedName name="_____GR2" localSheetId="1">#REF!</definedName>
    <definedName name="_____GR2">#REF!</definedName>
    <definedName name="_____GR4" localSheetId="2">#REF!</definedName>
    <definedName name="_____GR4" localSheetId="1">#REF!</definedName>
    <definedName name="_____GR4">#REF!</definedName>
    <definedName name="_____hmc1" localSheetId="2">[4]Option1!#REF!</definedName>
    <definedName name="_____hmc1" localSheetId="1">[4]Option1!#REF!</definedName>
    <definedName name="_____hmc1">[4]Option1!#REF!</definedName>
    <definedName name="_____hmc2" localSheetId="2">[4]Option1!#REF!</definedName>
    <definedName name="_____hmc2" localSheetId="1">[4]Option1!#REF!</definedName>
    <definedName name="_____hmc2">[4]Option1!#REF!</definedName>
    <definedName name="_____hmc3" localSheetId="2">[4]Option1!#REF!</definedName>
    <definedName name="_____hmc3" localSheetId="1">[4]Option1!#REF!</definedName>
    <definedName name="_____hmc3">[4]Option1!#REF!</definedName>
    <definedName name="_____MAX1">[8]RateSheet!$E$1:$E$65536</definedName>
    <definedName name="_____MAX2">[8]RateSheet!$H$1:$H$65536</definedName>
    <definedName name="_____MAX3">[8]RateSheet!$K$1:$K$65536</definedName>
    <definedName name="_____MAX4">[8]RateSheet!$N$1:$N$65536</definedName>
    <definedName name="_____MAX5">[8]RateSheet!$Q$1:$Q$65536</definedName>
    <definedName name="_____ms1000">'[9]Cover Page'!$A$9</definedName>
    <definedName name="_____ooa1">[4]Option1!$D$59</definedName>
    <definedName name="_____ooa2">[4]Option2!$D$59</definedName>
    <definedName name="_____ooa3">[4]Option3!$D$59</definedName>
    <definedName name="_____ooa4">[4]Option4!$D$59</definedName>
    <definedName name="_____rel1" localSheetId="2">#REF!</definedName>
    <definedName name="_____rel1" localSheetId="1">#REF!</definedName>
    <definedName name="_____rel1">#REF!</definedName>
    <definedName name="_____rel2" localSheetId="2">#REF!</definedName>
    <definedName name="_____rel2" localSheetId="1">#REF!</definedName>
    <definedName name="_____rel2">#REF!</definedName>
    <definedName name="_____rel3" localSheetId="2">#REF!</definedName>
    <definedName name="_____rel3" localSheetId="1">#REF!</definedName>
    <definedName name="_____rel3">#REF!</definedName>
    <definedName name="_____rel4" localSheetId="2">#REF!</definedName>
    <definedName name="_____rel4" localSheetId="1">#REF!</definedName>
    <definedName name="_____rel4">#REF!</definedName>
    <definedName name="_____tax1">'[5]Mature Calcs'!$I$57</definedName>
    <definedName name="_____tax2">'[5]Mature Calcs'!$I$66</definedName>
    <definedName name="_____tax3">'[5]Mature Calcs'!$I$78</definedName>
    <definedName name="____ASL1">[8]RateSheet!$F$1:$F$65536</definedName>
    <definedName name="____ASL2">[8]RateSheet!$I$1:$I$65536</definedName>
    <definedName name="____ASL3">[8]RateSheet!$L$1:$L$65536</definedName>
    <definedName name="____ASL4">[8]RateSheet!$O$1:$O$65536</definedName>
    <definedName name="____ASL5">[8]RateSheet!$R$1:$R$65536</definedName>
    <definedName name="____baf1" localSheetId="2">[6]!_xlbgnm.baf1</definedName>
    <definedName name="____baf1" localSheetId="1">[6]!_xlbgnm.baf1</definedName>
    <definedName name="____baf1">[6]!_xlbgnm.baf1</definedName>
    <definedName name="____baf2" localSheetId="2">[6]!_xlbgnm.baf2</definedName>
    <definedName name="____baf2" localSheetId="1">[6]!_xlbgnm.baf2</definedName>
    <definedName name="____baf2">[6]!_xlbgnm.baf2</definedName>
    <definedName name="____baf3" localSheetId="2">[6]!_xlbgnm.baf3</definedName>
    <definedName name="____baf3" localSheetId="1">[6]!_xlbgnm.baf3</definedName>
    <definedName name="____baf3">[6]!_xlbgnm.baf3</definedName>
    <definedName name="____baf4" localSheetId="2">[6]!_xlbgnm.baf4</definedName>
    <definedName name="____baf4" localSheetId="1">[6]!_xlbgnm.baf4</definedName>
    <definedName name="____baf4">[6]!_xlbgnm.baf4</definedName>
    <definedName name="____GR10" localSheetId="2">#REF!</definedName>
    <definedName name="____GR10" localSheetId="1">#REF!</definedName>
    <definedName name="____GR10">#REF!</definedName>
    <definedName name="____GR2" localSheetId="2">#REF!</definedName>
    <definedName name="____GR2" localSheetId="1">#REF!</definedName>
    <definedName name="____GR2">#REF!</definedName>
    <definedName name="____GR4" localSheetId="2">#REF!</definedName>
    <definedName name="____GR4" localSheetId="1">#REF!</definedName>
    <definedName name="____GR4">#REF!</definedName>
    <definedName name="____hmc1" localSheetId="2">[4]Option1!#REF!</definedName>
    <definedName name="____hmc1" localSheetId="1">[4]Option1!#REF!</definedName>
    <definedName name="____hmc1">[4]Option1!#REF!</definedName>
    <definedName name="____hmc2" localSheetId="2">[4]Option1!#REF!</definedName>
    <definedName name="____hmc2" localSheetId="1">[4]Option1!#REF!</definedName>
    <definedName name="____hmc2">[4]Option1!#REF!</definedName>
    <definedName name="____hmc3" localSheetId="2">[4]Option1!#REF!</definedName>
    <definedName name="____hmc3" localSheetId="1">[4]Option1!#REF!</definedName>
    <definedName name="____hmc3">[4]Option1!#REF!</definedName>
    <definedName name="____MAX1">[8]RateSheet!$E$1:$E$65536</definedName>
    <definedName name="____MAX2">[8]RateSheet!$H$1:$H$65536</definedName>
    <definedName name="____MAX3">[8]RateSheet!$K$1:$K$65536</definedName>
    <definedName name="____MAX4">[8]RateSheet!$N$1:$N$65536</definedName>
    <definedName name="____MAX5">[8]RateSheet!$Q$1:$Q$65536</definedName>
    <definedName name="____ms1000">'[9]Cover Page'!$A$9</definedName>
    <definedName name="____ooa1">[4]Option1!$D$59</definedName>
    <definedName name="____ooa2">[4]Option2!$D$59</definedName>
    <definedName name="____ooa3">[4]Option3!$D$59</definedName>
    <definedName name="____ooa4">[4]Option4!$D$59</definedName>
    <definedName name="____rel1" localSheetId="2">#REF!</definedName>
    <definedName name="____rel1" localSheetId="1">#REF!</definedName>
    <definedName name="____rel1">#REF!</definedName>
    <definedName name="____rel2" localSheetId="2">#REF!</definedName>
    <definedName name="____rel2" localSheetId="1">#REF!</definedName>
    <definedName name="____rel2">#REF!</definedName>
    <definedName name="____rel3" localSheetId="2">#REF!</definedName>
    <definedName name="____rel3" localSheetId="1">#REF!</definedName>
    <definedName name="____rel3">#REF!</definedName>
    <definedName name="____rel4" localSheetId="2">#REF!</definedName>
    <definedName name="____rel4" localSheetId="1">#REF!</definedName>
    <definedName name="____rel4">#REF!</definedName>
    <definedName name="____tax1">'[5]Mature Calcs'!$I$57</definedName>
    <definedName name="____tax2">'[5]Mature Calcs'!$I$66</definedName>
    <definedName name="____tax3">'[5]Mature Calcs'!$I$78</definedName>
    <definedName name="___ASL1">[8]RateSheet!$F$1:$F$65536</definedName>
    <definedName name="___ASL2">[8]RateSheet!$I$1:$I$65536</definedName>
    <definedName name="___ASL3">[8]RateSheet!$L$1:$L$65536</definedName>
    <definedName name="___ASL4">[8]RateSheet!$O$1:$O$65536</definedName>
    <definedName name="___ASL5">[8]RateSheet!$R$1:$R$65536</definedName>
    <definedName name="___baf1" localSheetId="2">[6]!_xlbgnm.baf1</definedName>
    <definedName name="___baf1" localSheetId="1">[6]!_xlbgnm.baf1</definedName>
    <definedName name="___baf1">[6]!_xlbgnm.baf1</definedName>
    <definedName name="___baf2" localSheetId="2">[6]!_xlbgnm.baf2</definedName>
    <definedName name="___baf2" localSheetId="1">[6]!_xlbgnm.baf2</definedName>
    <definedName name="___baf2">[6]!_xlbgnm.baf2</definedName>
    <definedName name="___baf3" localSheetId="2">[6]!_xlbgnm.baf3</definedName>
    <definedName name="___baf3" localSheetId="1">[6]!_xlbgnm.baf3</definedName>
    <definedName name="___baf3">[6]!_xlbgnm.baf3</definedName>
    <definedName name="___baf4" localSheetId="2">[6]!_xlbgnm.baf4</definedName>
    <definedName name="___baf4" localSheetId="1">[6]!_xlbgnm.baf4</definedName>
    <definedName name="___baf4">[6]!_xlbgnm.baf4</definedName>
    <definedName name="___GR10" localSheetId="2">#REF!</definedName>
    <definedName name="___GR10" localSheetId="1">#REF!</definedName>
    <definedName name="___GR10">#REF!</definedName>
    <definedName name="___GR2" localSheetId="2">#REF!</definedName>
    <definedName name="___GR2" localSheetId="1">#REF!</definedName>
    <definedName name="___GR2">#REF!</definedName>
    <definedName name="___GR4" localSheetId="2">#REF!</definedName>
    <definedName name="___GR4" localSheetId="1">#REF!</definedName>
    <definedName name="___GR4">#REF!</definedName>
    <definedName name="___hmc1" localSheetId="2">[4]Option1!#REF!</definedName>
    <definedName name="___hmc1" localSheetId="1">[4]Option1!#REF!</definedName>
    <definedName name="___hmc1">[4]Option1!#REF!</definedName>
    <definedName name="___hmc2" localSheetId="2">[4]Option1!#REF!</definedName>
    <definedName name="___hmc2" localSheetId="1">[4]Option1!#REF!</definedName>
    <definedName name="___hmc2">[4]Option1!#REF!</definedName>
    <definedName name="___hmc3" localSheetId="2">[4]Option1!#REF!</definedName>
    <definedName name="___hmc3" localSheetId="1">[4]Option1!#REF!</definedName>
    <definedName name="___hmc3">[4]Option1!#REF!</definedName>
    <definedName name="___MAX1">[8]RateSheet!$E$1:$E$65536</definedName>
    <definedName name="___MAX2">[8]RateSheet!$H$1:$H$65536</definedName>
    <definedName name="___MAX3">[8]RateSheet!$K$1:$K$65536</definedName>
    <definedName name="___MAX4">[8]RateSheet!$N$1:$N$65536</definedName>
    <definedName name="___MAX5">[8]RateSheet!$Q$1:$Q$65536</definedName>
    <definedName name="___ms1000">'[9]Cover Page'!$A$9</definedName>
    <definedName name="___ooa1">[4]Option1!$D$59</definedName>
    <definedName name="___ooa2">[4]Option2!$D$59</definedName>
    <definedName name="___ooa3">[4]Option3!$D$59</definedName>
    <definedName name="___ooa4">[4]Option4!$D$59</definedName>
    <definedName name="___rel1" localSheetId="2">#REF!</definedName>
    <definedName name="___rel1" localSheetId="1">#REF!</definedName>
    <definedName name="___rel1">#REF!</definedName>
    <definedName name="___rel2" localSheetId="2">#REF!</definedName>
    <definedName name="___rel2" localSheetId="1">#REF!</definedName>
    <definedName name="___rel2">#REF!</definedName>
    <definedName name="___rel3" localSheetId="2">#REF!</definedName>
    <definedName name="___rel3" localSheetId="1">#REF!</definedName>
    <definedName name="___rel3">#REF!</definedName>
    <definedName name="___rel4" localSheetId="2">#REF!</definedName>
    <definedName name="___rel4" localSheetId="1">#REF!</definedName>
    <definedName name="___rel4">#REF!</definedName>
    <definedName name="___tax1">'[5]Mature Calcs'!$I$57</definedName>
    <definedName name="___tax2">'[5]Mature Calcs'!$I$66</definedName>
    <definedName name="___tax3">'[5]Mature Calcs'!$I$78</definedName>
    <definedName name="__ASL1">[8]RateSheet!$F$1:$F$65536</definedName>
    <definedName name="__ASL2">[8]RateSheet!$I$1:$I$65536</definedName>
    <definedName name="__ASL3">[8]RateSheet!$L$1:$L$65536</definedName>
    <definedName name="__ASL4">[8]RateSheet!$O$1:$O$65536</definedName>
    <definedName name="__ASL5">[8]RateSheet!$R$1:$R$65536</definedName>
    <definedName name="__baf1" localSheetId="2">[6]!_xlbgnm.baf1</definedName>
    <definedName name="__baf1" localSheetId="1">[6]!_xlbgnm.baf1</definedName>
    <definedName name="__baf1">[6]!_xlbgnm.baf1</definedName>
    <definedName name="__baf2" localSheetId="2">[6]!_xlbgnm.baf2</definedName>
    <definedName name="__baf2" localSheetId="1">[6]!_xlbgnm.baf2</definedName>
    <definedName name="__baf2">[6]!_xlbgnm.baf2</definedName>
    <definedName name="__baf3" localSheetId="2">[6]!_xlbgnm.baf3</definedName>
    <definedName name="__baf3" localSheetId="1">[6]!_xlbgnm.baf3</definedName>
    <definedName name="__baf3">[6]!_xlbgnm.baf3</definedName>
    <definedName name="__baf4" localSheetId="2">[6]!_xlbgnm.baf4</definedName>
    <definedName name="__baf4" localSheetId="1">[6]!_xlbgnm.baf4</definedName>
    <definedName name="__baf4">[6]!_xlbgnm.baf4</definedName>
    <definedName name="__GR10" localSheetId="2">#REF!</definedName>
    <definedName name="__GR10" localSheetId="1">#REF!</definedName>
    <definedName name="__GR10">#REF!</definedName>
    <definedName name="__GR2" localSheetId="2">#REF!</definedName>
    <definedName name="__GR2" localSheetId="1">#REF!</definedName>
    <definedName name="__GR2">#REF!</definedName>
    <definedName name="__GR4" localSheetId="2">#REF!</definedName>
    <definedName name="__GR4" localSheetId="1">#REF!</definedName>
    <definedName name="__GR4">#REF!</definedName>
    <definedName name="__hmc1" localSheetId="2">[4]Option1!#REF!</definedName>
    <definedName name="__hmc1" localSheetId="1">[4]Option1!#REF!</definedName>
    <definedName name="__hmc1">[4]Option1!#REF!</definedName>
    <definedName name="__hmc2" localSheetId="2">[4]Option1!#REF!</definedName>
    <definedName name="__hmc2" localSheetId="1">[4]Option1!#REF!</definedName>
    <definedName name="__hmc2">[4]Option1!#REF!</definedName>
    <definedName name="__hmc3" localSheetId="2">[4]Option1!#REF!</definedName>
    <definedName name="__hmc3" localSheetId="1">[4]Option1!#REF!</definedName>
    <definedName name="__hmc3">[4]Option1!#REF!</definedName>
    <definedName name="__MAX1">[8]RateSheet!$E$1:$E$65536</definedName>
    <definedName name="__MAX2">[8]RateSheet!$H$1:$H$65536</definedName>
    <definedName name="__MAX3">[8]RateSheet!$K$1:$K$65536</definedName>
    <definedName name="__MAX4">[8]RateSheet!$N$1:$N$65536</definedName>
    <definedName name="__MAX5">[8]RateSheet!$Q$1:$Q$65536</definedName>
    <definedName name="__ms1000">'[9]Cover Page'!$A$9</definedName>
    <definedName name="__ooa1">[4]Option1!$D$59</definedName>
    <definedName name="__ooa2">[4]Option2!$D$59</definedName>
    <definedName name="__ooa3">[4]Option3!$D$59</definedName>
    <definedName name="__ooa4">[4]Option4!$D$59</definedName>
    <definedName name="__rel1" localSheetId="2">#REF!</definedName>
    <definedName name="__rel1" localSheetId="1">#REF!</definedName>
    <definedName name="__rel1">#REF!</definedName>
    <definedName name="__rel2" localSheetId="2">#REF!</definedName>
    <definedName name="__rel2" localSheetId="1">#REF!</definedName>
    <definedName name="__rel2">#REF!</definedName>
    <definedName name="__rel3" localSheetId="2">#REF!</definedName>
    <definedName name="__rel3" localSheetId="1">#REF!</definedName>
    <definedName name="__rel3">#REF!</definedName>
    <definedName name="__rel4" localSheetId="2">#REF!</definedName>
    <definedName name="__rel4" localSheetId="1">#REF!</definedName>
    <definedName name="__rel4">#REF!</definedName>
    <definedName name="__tax1">'[5]Mature Calcs'!$I$57</definedName>
    <definedName name="__tax2">'[5]Mature Calcs'!$I$66</definedName>
    <definedName name="__tax3">'[5]Mature Calcs'!$I$78</definedName>
    <definedName name="_1" localSheetId="2">#REF!</definedName>
    <definedName name="_1" localSheetId="1">#REF!</definedName>
    <definedName name="_1">#REF!</definedName>
    <definedName name="_1__123Graph_ACHART_1" localSheetId="2" hidden="1">'[10]Unit Cost'!#REF!</definedName>
    <definedName name="_1__123Graph_ACHART_1" localSheetId="1" hidden="1">'[10]Unit Cost'!#REF!</definedName>
    <definedName name="_1__123Graph_ACHART_1" hidden="1">'[10]Unit Cost'!#REF!</definedName>
    <definedName name="_10__123Graph_ACHART_2" localSheetId="2" hidden="1">'[11]Unit Cost'!#REF!</definedName>
    <definedName name="_10__123Graph_ACHART_2" localSheetId="1" hidden="1">'[11]Unit Cost'!#REF!</definedName>
    <definedName name="_10__123Graph_ACHART_2" hidden="1">'[11]Unit Cost'!#REF!</definedName>
    <definedName name="_10__123Graph_ACHART_5" localSheetId="2" hidden="1">'[10]Unit Cost'!#REF!</definedName>
    <definedName name="_10__123Graph_ACHART_5" localSheetId="1" hidden="1">'[10]Unit Cost'!#REF!</definedName>
    <definedName name="_10__123Graph_ACHART_5" hidden="1">'[10]Unit Cost'!#REF!</definedName>
    <definedName name="_10__123Graph_CCHART_3" localSheetId="2" hidden="1">'[10]Unit Cost'!#REF!</definedName>
    <definedName name="_10__123Graph_CCHART_3" localSheetId="1" hidden="1">'[10]Unit Cost'!#REF!</definedName>
    <definedName name="_10__123Graph_CCHART_3" hidden="1">'[10]Unit Cost'!#REF!</definedName>
    <definedName name="_103__123Graph_XCHART_6" localSheetId="2" hidden="1">'[11]Unit Cost'!#REF!</definedName>
    <definedName name="_103__123Graph_XCHART_6" localSheetId="1" hidden="1">'[11]Unit Cost'!#REF!</definedName>
    <definedName name="_103__123Graph_XCHART_6" hidden="1">'[11]Unit Cost'!#REF!</definedName>
    <definedName name="_11__123Graph_DCHART_1" localSheetId="2" hidden="1">'[10]Unit Cost'!#REF!</definedName>
    <definedName name="_11__123Graph_DCHART_1" localSheetId="1" hidden="1">'[10]Unit Cost'!#REF!</definedName>
    <definedName name="_11__123Graph_DCHART_1" hidden="1">'[10]Unit Cost'!#REF!</definedName>
    <definedName name="_12__123Graph_ACHART_3" localSheetId="2" hidden="1">'[10]Unit Cost'!#REF!</definedName>
    <definedName name="_12__123Graph_ACHART_3" localSheetId="1" hidden="1">'[10]Unit Cost'!#REF!</definedName>
    <definedName name="_12__123Graph_ACHART_3" hidden="1">'[10]Unit Cost'!#REF!</definedName>
    <definedName name="_12__123Graph_ACHART_4" localSheetId="2" hidden="1">'[12]Unit Cost'!#REF!</definedName>
    <definedName name="_12__123Graph_ACHART_4" localSheetId="1" hidden="1">'[12]Unit Cost'!#REF!</definedName>
    <definedName name="_12__123Graph_ACHART_4" hidden="1">'[12]Unit Cost'!#REF!</definedName>
    <definedName name="_12__123Graph_ACHART_6" localSheetId="2" hidden="1">'[10]Unit Cost'!#REF!</definedName>
    <definedName name="_12__123Graph_ACHART_6" localSheetId="1" hidden="1">'[10]Unit Cost'!#REF!</definedName>
    <definedName name="_12__123Graph_ACHART_6" hidden="1">'[10]Unit Cost'!#REF!</definedName>
    <definedName name="_12__123Graph_DCHART_3" localSheetId="2" hidden="1">'[10]Unit Cost'!#REF!</definedName>
    <definedName name="_12__123Graph_DCHART_3" localSheetId="1" hidden="1">'[10]Unit Cost'!#REF!</definedName>
    <definedName name="_12__123Graph_DCHART_3" hidden="1">'[10]Unit Cost'!#REF!</definedName>
    <definedName name="_13__123Graph_ECHART_1" localSheetId="2" hidden="1">'[10]Unit Cost'!#REF!</definedName>
    <definedName name="_13__123Graph_ECHART_1" localSheetId="1" hidden="1">'[10]Unit Cost'!#REF!</definedName>
    <definedName name="_13__123Graph_ECHART_1" hidden="1">'[10]Unit Cost'!#REF!</definedName>
    <definedName name="_14__123Graph_BCHART_1" localSheetId="2" hidden="1">'[10]Unit Cost'!#REF!</definedName>
    <definedName name="_14__123Graph_BCHART_1" localSheetId="1" hidden="1">'[10]Unit Cost'!#REF!</definedName>
    <definedName name="_14__123Graph_BCHART_1" hidden="1">'[10]Unit Cost'!#REF!</definedName>
    <definedName name="_14__123Graph_ECHART_3" localSheetId="2" hidden="1">'[10]Unit Cost'!#REF!</definedName>
    <definedName name="_14__123Graph_ECHART_3" localSheetId="1" hidden="1">'[10]Unit Cost'!#REF!</definedName>
    <definedName name="_14__123Graph_ECHART_3" hidden="1">'[10]Unit Cost'!#REF!</definedName>
    <definedName name="_15__123Graph_ACHART_3" localSheetId="2" hidden="1">'[11]Unit Cost'!#REF!</definedName>
    <definedName name="_15__123Graph_ACHART_3" localSheetId="1" hidden="1">'[11]Unit Cost'!#REF!</definedName>
    <definedName name="_15__123Graph_ACHART_3" hidden="1">'[11]Unit Cost'!#REF!</definedName>
    <definedName name="_15__123Graph_ACHART_5" localSheetId="2" hidden="1">'[12]Unit Cost'!#REF!</definedName>
    <definedName name="_15__123Graph_ACHART_5" localSheetId="1" hidden="1">'[12]Unit Cost'!#REF!</definedName>
    <definedName name="_15__123Graph_ACHART_5" hidden="1">'[12]Unit Cost'!#REF!</definedName>
    <definedName name="_15__123Graph_LBL_ACHART_1" localSheetId="2" hidden="1">'[13]Dental-Active'!#REF!</definedName>
    <definedName name="_15__123Graph_LBL_ACHART_1" localSheetId="1" hidden="1">'[13]Dental-Active'!#REF!</definedName>
    <definedName name="_15__123Graph_LBL_ACHART_1" hidden="1">'[13]Dental-Active'!#REF!</definedName>
    <definedName name="_16__123Graph_ACHART_4" localSheetId="2" hidden="1">'[10]Unit Cost'!#REF!</definedName>
    <definedName name="_16__123Graph_ACHART_4" localSheetId="1" hidden="1">'[10]Unit Cost'!#REF!</definedName>
    <definedName name="_16__123Graph_ACHART_4" hidden="1">'[10]Unit Cost'!#REF!</definedName>
    <definedName name="_16__123Graph_BCHART_3" localSheetId="2" hidden="1">'[10]Unit Cost'!#REF!</definedName>
    <definedName name="_16__123Graph_BCHART_3" localSheetId="1" hidden="1">'[10]Unit Cost'!#REF!</definedName>
    <definedName name="_16__123Graph_BCHART_3" hidden="1">'[10]Unit Cost'!#REF!</definedName>
    <definedName name="_16__123Graph_XCHART_1" localSheetId="2" hidden="1">'[10]Unit Cost'!#REF!</definedName>
    <definedName name="_16__123Graph_XCHART_1" localSheetId="1" hidden="1">'[10]Unit Cost'!#REF!</definedName>
    <definedName name="_16__123Graph_XCHART_1" hidden="1">'[10]Unit Cost'!#REF!</definedName>
    <definedName name="_17__123Graph_XCHART_2" localSheetId="2" hidden="1">'[10]Unit Cost'!#REF!</definedName>
    <definedName name="_17__123Graph_XCHART_2" localSheetId="1" hidden="1">'[10]Unit Cost'!#REF!</definedName>
    <definedName name="_17__123Graph_XCHART_2" hidden="1">'[10]Unit Cost'!#REF!</definedName>
    <definedName name="_18__123Graph_ACHART_6" localSheetId="2" hidden="1">'[12]Unit Cost'!#REF!</definedName>
    <definedName name="_18__123Graph_ACHART_6" localSheetId="1" hidden="1">'[12]Unit Cost'!#REF!</definedName>
    <definedName name="_18__123Graph_ACHART_6" hidden="1">'[12]Unit Cost'!#REF!</definedName>
    <definedName name="_18__123Graph_CCHART_1" localSheetId="2" hidden="1">'[10]Unit Cost'!#REF!</definedName>
    <definedName name="_18__123Graph_CCHART_1" localSheetId="1" hidden="1">'[10]Unit Cost'!#REF!</definedName>
    <definedName name="_18__123Graph_CCHART_1" hidden="1">'[10]Unit Cost'!#REF!</definedName>
    <definedName name="_18__123Graph_XCHART_3" localSheetId="2" hidden="1">'[10]Unit Cost'!#REF!</definedName>
    <definedName name="_18__123Graph_XCHART_3" localSheetId="1" hidden="1">'[10]Unit Cost'!#REF!</definedName>
    <definedName name="_18__123Graph_XCHART_3" hidden="1">'[10]Unit Cost'!#REF!</definedName>
    <definedName name="_19__123Graph_XCHART_4" localSheetId="2" hidden="1">'[10]Unit Cost'!#REF!</definedName>
    <definedName name="_19__123Graph_XCHART_4" localSheetId="1" hidden="1">'[10]Unit Cost'!#REF!</definedName>
    <definedName name="_19__123Graph_XCHART_4" hidden="1">'[10]Unit Cost'!#REF!</definedName>
    <definedName name="_2__123Graph_ACHART_1" localSheetId="2" hidden="1">'[10]Unit Cost'!#REF!</definedName>
    <definedName name="_2__123Graph_ACHART_1" localSheetId="1" hidden="1">'[10]Unit Cost'!#REF!</definedName>
    <definedName name="_2__123Graph_ACHART_1" hidden="1">'[10]Unit Cost'!#REF!</definedName>
    <definedName name="_2__123Graph_ACHART_2" localSheetId="2" hidden="1">'[10]Unit Cost'!#REF!</definedName>
    <definedName name="_2__123Graph_ACHART_2" localSheetId="1" hidden="1">'[10]Unit Cost'!#REF!</definedName>
    <definedName name="_2__123Graph_ACHART_2" hidden="1">'[10]Unit Cost'!#REF!</definedName>
    <definedName name="_20__123Graph_ACHART_4" localSheetId="2" hidden="1">'[11]Unit Cost'!#REF!</definedName>
    <definedName name="_20__123Graph_ACHART_4" localSheetId="1" hidden="1">'[11]Unit Cost'!#REF!</definedName>
    <definedName name="_20__123Graph_ACHART_4" hidden="1">'[11]Unit Cost'!#REF!</definedName>
    <definedName name="_20__123Graph_ACHART_5" localSheetId="2" hidden="1">'[10]Unit Cost'!#REF!</definedName>
    <definedName name="_20__123Graph_ACHART_5" localSheetId="1" hidden="1">'[10]Unit Cost'!#REF!</definedName>
    <definedName name="_20__123Graph_ACHART_5" hidden="1">'[10]Unit Cost'!#REF!</definedName>
    <definedName name="_20__123Graph_CCHART_3" localSheetId="2" hidden="1">'[10]Unit Cost'!#REF!</definedName>
    <definedName name="_20__123Graph_CCHART_3" localSheetId="1" hidden="1">'[10]Unit Cost'!#REF!</definedName>
    <definedName name="_20__123Graph_CCHART_3" hidden="1">'[10]Unit Cost'!#REF!</definedName>
    <definedName name="_20__123Graph_XCHART_5" localSheetId="2" hidden="1">'[10]Unit Cost'!#REF!</definedName>
    <definedName name="_20__123Graph_XCHART_5" localSheetId="1" hidden="1">'[10]Unit Cost'!#REF!</definedName>
    <definedName name="_20__123Graph_XCHART_5" hidden="1">'[10]Unit Cost'!#REF!</definedName>
    <definedName name="_21__123Graph_BCHART_1" localSheetId="2" hidden="1">'[12]Unit Cost'!#REF!</definedName>
    <definedName name="_21__123Graph_BCHART_1" localSheetId="1" hidden="1">'[12]Unit Cost'!#REF!</definedName>
    <definedName name="_21__123Graph_BCHART_1" hidden="1">'[12]Unit Cost'!#REF!</definedName>
    <definedName name="_21__123Graph_XCHART_6" localSheetId="2" hidden="1">'[10]Unit Cost'!#REF!</definedName>
    <definedName name="_21__123Graph_XCHART_6" localSheetId="1" hidden="1">'[10]Unit Cost'!#REF!</definedName>
    <definedName name="_21__123Graph_XCHART_6" hidden="1">'[10]Unit Cost'!#REF!</definedName>
    <definedName name="_22__123Graph_DCHART_1" localSheetId="2" hidden="1">'[10]Unit Cost'!#REF!</definedName>
    <definedName name="_22__123Graph_DCHART_1" localSheetId="1" hidden="1">'[10]Unit Cost'!#REF!</definedName>
    <definedName name="_22__123Graph_DCHART_1" hidden="1">'[10]Unit Cost'!#REF!</definedName>
    <definedName name="_24__123Graph_ACHART_6" localSheetId="2" hidden="1">'[10]Unit Cost'!#REF!</definedName>
    <definedName name="_24__123Graph_ACHART_6" localSheetId="1" hidden="1">'[10]Unit Cost'!#REF!</definedName>
    <definedName name="_24__123Graph_ACHART_6" hidden="1">'[10]Unit Cost'!#REF!</definedName>
    <definedName name="_24__123Graph_BCHART_3" localSheetId="2" hidden="1">'[12]Unit Cost'!#REF!</definedName>
    <definedName name="_24__123Graph_BCHART_3" localSheetId="1" hidden="1">'[12]Unit Cost'!#REF!</definedName>
    <definedName name="_24__123Graph_BCHART_3" hidden="1">'[12]Unit Cost'!#REF!</definedName>
    <definedName name="_24__123Graph_DCHART_3" localSheetId="2" hidden="1">'[10]Unit Cost'!#REF!</definedName>
    <definedName name="_24__123Graph_DCHART_3" localSheetId="1" hidden="1">'[10]Unit Cost'!#REF!</definedName>
    <definedName name="_24__123Graph_DCHART_3" hidden="1">'[10]Unit Cost'!#REF!</definedName>
    <definedName name="_25__123Graph_ACHART_5" localSheetId="2" hidden="1">'[11]Unit Cost'!#REF!</definedName>
    <definedName name="_25__123Graph_ACHART_5" localSheetId="1" hidden="1">'[11]Unit Cost'!#REF!</definedName>
    <definedName name="_25__123Graph_ACHART_5" hidden="1">'[11]Unit Cost'!#REF!</definedName>
    <definedName name="_26__123Graph_ECHART_1" localSheetId="2" hidden="1">'[10]Unit Cost'!#REF!</definedName>
    <definedName name="_26__123Graph_ECHART_1" localSheetId="1" hidden="1">'[10]Unit Cost'!#REF!</definedName>
    <definedName name="_26__123Graph_ECHART_1" hidden="1">'[10]Unit Cost'!#REF!</definedName>
    <definedName name="_27__123Graph_CCHART_1" localSheetId="2" hidden="1">'[12]Unit Cost'!#REF!</definedName>
    <definedName name="_27__123Graph_CCHART_1" localSheetId="1" hidden="1">'[12]Unit Cost'!#REF!</definedName>
    <definedName name="_27__123Graph_CCHART_1" hidden="1">'[12]Unit Cost'!#REF!</definedName>
    <definedName name="_28__123Graph_BCHART_1" localSheetId="2" hidden="1">'[10]Unit Cost'!#REF!</definedName>
    <definedName name="_28__123Graph_BCHART_1" localSheetId="1" hidden="1">'[10]Unit Cost'!#REF!</definedName>
    <definedName name="_28__123Graph_BCHART_1" hidden="1">'[10]Unit Cost'!#REF!</definedName>
    <definedName name="_28__123Graph_ECHART_3" localSheetId="2" hidden="1">'[10]Unit Cost'!#REF!</definedName>
    <definedName name="_28__123Graph_ECHART_3" localSheetId="1" hidden="1">'[10]Unit Cost'!#REF!</definedName>
    <definedName name="_28__123Graph_ECHART_3" hidden="1">'[10]Unit Cost'!#REF!</definedName>
    <definedName name="_29__123Graph_LBL_ACHART_1" localSheetId="2" hidden="1">'[13]Dental-Active'!#REF!</definedName>
    <definedName name="_29__123Graph_LBL_ACHART_1" localSheetId="1" hidden="1">'[13]Dental-Active'!#REF!</definedName>
    <definedName name="_29__123Graph_LBL_ACHART_1" hidden="1">'[13]Dental-Active'!#REF!</definedName>
    <definedName name="_3__123Graph_ACHART_1" localSheetId="2" hidden="1">'[12]Unit Cost'!#REF!</definedName>
    <definedName name="_3__123Graph_ACHART_1" localSheetId="1" hidden="1">'[12]Unit Cost'!#REF!</definedName>
    <definedName name="_3__123Graph_ACHART_1" hidden="1">'[12]Unit Cost'!#REF!</definedName>
    <definedName name="_3__123Graph_ACHART_3" localSheetId="2" hidden="1">'[10]Unit Cost'!#REF!</definedName>
    <definedName name="_3__123Graph_ACHART_3" localSheetId="1" hidden="1">'[10]Unit Cost'!#REF!</definedName>
    <definedName name="_3__123Graph_ACHART_3" hidden="1">'[10]Unit Cost'!#REF!</definedName>
    <definedName name="_30__123Graph_ACHART_6" localSheetId="2" hidden="1">'[11]Unit Cost'!#REF!</definedName>
    <definedName name="_30__123Graph_ACHART_6" localSheetId="1" hidden="1">'[11]Unit Cost'!#REF!</definedName>
    <definedName name="_30__123Graph_ACHART_6" hidden="1">'[11]Unit Cost'!#REF!</definedName>
    <definedName name="_30__123Graph_CCHART_3" localSheetId="2" hidden="1">'[12]Unit Cost'!#REF!</definedName>
    <definedName name="_30__123Graph_CCHART_3" localSheetId="1" hidden="1">'[12]Unit Cost'!#REF!</definedName>
    <definedName name="_30__123Graph_CCHART_3" hidden="1">'[12]Unit Cost'!#REF!</definedName>
    <definedName name="_30__123Graph_LBL_ACHART_1" localSheetId="2" hidden="1">'[13]Dental-Active'!#REF!</definedName>
    <definedName name="_30__123Graph_LBL_ACHART_1" localSheetId="1" hidden="1">'[13]Dental-Active'!#REF!</definedName>
    <definedName name="_30__123Graph_LBL_ACHART_1" hidden="1">'[13]Dental-Active'!#REF!</definedName>
    <definedName name="_31__123Graph_XCHART_1" localSheetId="2" hidden="1">'[10]Unit Cost'!#REF!</definedName>
    <definedName name="_31__123Graph_XCHART_1" localSheetId="1" hidden="1">'[10]Unit Cost'!#REF!</definedName>
    <definedName name="_31__123Graph_XCHART_1" hidden="1">'[10]Unit Cost'!#REF!</definedName>
    <definedName name="_32__123Graph_BCHART_3" localSheetId="2" hidden="1">'[10]Unit Cost'!#REF!</definedName>
    <definedName name="_32__123Graph_BCHART_3" localSheetId="1" hidden="1">'[10]Unit Cost'!#REF!</definedName>
    <definedName name="_32__123Graph_BCHART_3" hidden="1">'[10]Unit Cost'!#REF!</definedName>
    <definedName name="_32__123Graph_XCHART_1" localSheetId="2" hidden="1">'[10]Unit Cost'!#REF!</definedName>
    <definedName name="_32__123Graph_XCHART_1" localSheetId="1" hidden="1">'[10]Unit Cost'!#REF!</definedName>
    <definedName name="_32__123Graph_XCHART_1" hidden="1">'[10]Unit Cost'!#REF!</definedName>
    <definedName name="_33__123Graph_DCHART_1" localSheetId="2" hidden="1">'[12]Unit Cost'!#REF!</definedName>
    <definedName name="_33__123Graph_DCHART_1" localSheetId="1" hidden="1">'[12]Unit Cost'!#REF!</definedName>
    <definedName name="_33__123Graph_DCHART_1" hidden="1">'[12]Unit Cost'!#REF!</definedName>
    <definedName name="_33__123Graph_XCHART_2" localSheetId="2" hidden="1">'[10]Unit Cost'!#REF!</definedName>
    <definedName name="_33__123Graph_XCHART_2" localSheetId="1" hidden="1">'[10]Unit Cost'!#REF!</definedName>
    <definedName name="_33__123Graph_XCHART_2" hidden="1">'[10]Unit Cost'!#REF!</definedName>
    <definedName name="_34__123Graph_XCHART_2" localSheetId="2" hidden="1">'[10]Unit Cost'!#REF!</definedName>
    <definedName name="_34__123Graph_XCHART_2" localSheetId="1" hidden="1">'[10]Unit Cost'!#REF!</definedName>
    <definedName name="_34__123Graph_XCHART_2" hidden="1">'[10]Unit Cost'!#REF!</definedName>
    <definedName name="_35__123Graph_BCHART_1" localSheetId="2" hidden="1">'[11]Unit Cost'!#REF!</definedName>
    <definedName name="_35__123Graph_BCHART_1" localSheetId="1" hidden="1">'[11]Unit Cost'!#REF!</definedName>
    <definedName name="_35__123Graph_BCHART_1" hidden="1">'[11]Unit Cost'!#REF!</definedName>
    <definedName name="_35__123Graph_XCHART_3" localSheetId="2" hidden="1">'[10]Unit Cost'!#REF!</definedName>
    <definedName name="_35__123Graph_XCHART_3" localSheetId="1" hidden="1">'[10]Unit Cost'!#REF!</definedName>
    <definedName name="_35__123Graph_XCHART_3" hidden="1">'[10]Unit Cost'!#REF!</definedName>
    <definedName name="_36__123Graph_CCHART_1" localSheetId="2" hidden="1">'[10]Unit Cost'!#REF!</definedName>
    <definedName name="_36__123Graph_CCHART_1" localSheetId="1" hidden="1">'[10]Unit Cost'!#REF!</definedName>
    <definedName name="_36__123Graph_CCHART_1" hidden="1">'[10]Unit Cost'!#REF!</definedName>
    <definedName name="_36__123Graph_DCHART_3" localSheetId="2" hidden="1">'[12]Unit Cost'!#REF!</definedName>
    <definedName name="_36__123Graph_DCHART_3" localSheetId="1" hidden="1">'[12]Unit Cost'!#REF!</definedName>
    <definedName name="_36__123Graph_DCHART_3" hidden="1">'[12]Unit Cost'!#REF!</definedName>
    <definedName name="_36__123Graph_XCHART_3" localSheetId="2" hidden="1">'[10]Unit Cost'!#REF!</definedName>
    <definedName name="_36__123Graph_XCHART_3" localSheetId="1" hidden="1">'[10]Unit Cost'!#REF!</definedName>
    <definedName name="_36__123Graph_XCHART_3" hidden="1">'[10]Unit Cost'!#REF!</definedName>
    <definedName name="_37__123Graph_XCHART_4" localSheetId="2" hidden="1">'[10]Unit Cost'!#REF!</definedName>
    <definedName name="_37__123Graph_XCHART_4" localSheetId="1" hidden="1">'[10]Unit Cost'!#REF!</definedName>
    <definedName name="_37__123Graph_XCHART_4" hidden="1">'[10]Unit Cost'!#REF!</definedName>
    <definedName name="_38__123Graph_XCHART_4" localSheetId="2" hidden="1">'[10]Unit Cost'!#REF!</definedName>
    <definedName name="_38__123Graph_XCHART_4" localSheetId="1" hidden="1">'[10]Unit Cost'!#REF!</definedName>
    <definedName name="_38__123Graph_XCHART_4" hidden="1">'[10]Unit Cost'!#REF!</definedName>
    <definedName name="_39__123Graph_ECHART_1" localSheetId="2" hidden="1">'[12]Unit Cost'!#REF!</definedName>
    <definedName name="_39__123Graph_ECHART_1" localSheetId="1" hidden="1">'[12]Unit Cost'!#REF!</definedName>
    <definedName name="_39__123Graph_ECHART_1" hidden="1">'[12]Unit Cost'!#REF!</definedName>
    <definedName name="_39__123Graph_XCHART_5" localSheetId="2" hidden="1">'[10]Unit Cost'!#REF!</definedName>
    <definedName name="_39__123Graph_XCHART_5" localSheetId="1" hidden="1">'[10]Unit Cost'!#REF!</definedName>
    <definedName name="_39__123Graph_XCHART_5" hidden="1">'[10]Unit Cost'!#REF!</definedName>
    <definedName name="_4__123Graph_ACHART_1" localSheetId="2" hidden="1">'[10]Unit Cost'!#REF!</definedName>
    <definedName name="_4__123Graph_ACHART_1" localSheetId="1" hidden="1">'[10]Unit Cost'!#REF!</definedName>
    <definedName name="_4__123Graph_ACHART_1" hidden="1">'[10]Unit Cost'!#REF!</definedName>
    <definedName name="_4__123Graph_ACHART_2" localSheetId="2" hidden="1">'[10]Unit Cost'!#REF!</definedName>
    <definedName name="_4__123Graph_ACHART_2" localSheetId="1" hidden="1">'[10]Unit Cost'!#REF!</definedName>
    <definedName name="_4__123Graph_ACHART_2" hidden="1">'[10]Unit Cost'!#REF!</definedName>
    <definedName name="_4__123Graph_ACHART_4" localSheetId="2" hidden="1">'[10]Unit Cost'!#REF!</definedName>
    <definedName name="_4__123Graph_ACHART_4" localSheetId="1" hidden="1">'[10]Unit Cost'!#REF!</definedName>
    <definedName name="_4__123Graph_ACHART_4" hidden="1">'[10]Unit Cost'!#REF!</definedName>
    <definedName name="_40__123Graph_BCHART_3" localSheetId="2" hidden="1">'[11]Unit Cost'!#REF!</definedName>
    <definedName name="_40__123Graph_BCHART_3" localSheetId="1" hidden="1">'[11]Unit Cost'!#REF!</definedName>
    <definedName name="_40__123Graph_BCHART_3" hidden="1">'[11]Unit Cost'!#REF!</definedName>
    <definedName name="_40__123Graph_CCHART_3" localSheetId="2" hidden="1">'[10]Unit Cost'!#REF!</definedName>
    <definedName name="_40__123Graph_CCHART_3" localSheetId="1" hidden="1">'[10]Unit Cost'!#REF!</definedName>
    <definedName name="_40__123Graph_CCHART_3" hidden="1">'[10]Unit Cost'!#REF!</definedName>
    <definedName name="_40__123Graph_XCHART_5" localSheetId="2" hidden="1">'[10]Unit Cost'!#REF!</definedName>
    <definedName name="_40__123Graph_XCHART_5" localSheetId="1" hidden="1">'[10]Unit Cost'!#REF!</definedName>
    <definedName name="_40__123Graph_XCHART_5" hidden="1">'[10]Unit Cost'!#REF!</definedName>
    <definedName name="_41__123Graph_XCHART_6" localSheetId="2" hidden="1">'[10]Unit Cost'!#REF!</definedName>
    <definedName name="_41__123Graph_XCHART_6" localSheetId="1" hidden="1">'[10]Unit Cost'!#REF!</definedName>
    <definedName name="_41__123Graph_XCHART_6" hidden="1">'[10]Unit Cost'!#REF!</definedName>
    <definedName name="_42__123Graph_ECHART_3" localSheetId="2" hidden="1">'[12]Unit Cost'!#REF!</definedName>
    <definedName name="_42__123Graph_ECHART_3" localSheetId="1" hidden="1">'[12]Unit Cost'!#REF!</definedName>
    <definedName name="_42__123Graph_ECHART_3" hidden="1">'[12]Unit Cost'!#REF!</definedName>
    <definedName name="_42__123Graph_XCHART_6" localSheetId="2" hidden="1">'[10]Unit Cost'!#REF!</definedName>
    <definedName name="_42__123Graph_XCHART_6" localSheetId="1" hidden="1">'[10]Unit Cost'!#REF!</definedName>
    <definedName name="_42__123Graph_XCHART_6" hidden="1">'[10]Unit Cost'!#REF!</definedName>
    <definedName name="_43__123Graph_LBL_ACHART_1" localSheetId="2" hidden="1">'[13]Dental-Active'!#REF!</definedName>
    <definedName name="_43__123Graph_LBL_ACHART_1" localSheetId="1" hidden="1">'[13]Dental-Active'!#REF!</definedName>
    <definedName name="_43__123Graph_LBL_ACHART_1" hidden="1">'[13]Dental-Active'!#REF!</definedName>
    <definedName name="_44__123Graph_DCHART_1" localSheetId="2" hidden="1">'[10]Unit Cost'!#REF!</definedName>
    <definedName name="_44__123Graph_DCHART_1" localSheetId="1" hidden="1">'[10]Unit Cost'!#REF!</definedName>
    <definedName name="_44__123Graph_DCHART_1" hidden="1">'[10]Unit Cost'!#REF!</definedName>
    <definedName name="_45__123Graph_CCHART_1" localSheetId="2" hidden="1">'[11]Unit Cost'!#REF!</definedName>
    <definedName name="_45__123Graph_CCHART_1" localSheetId="1" hidden="1">'[11]Unit Cost'!#REF!</definedName>
    <definedName name="_45__123Graph_CCHART_1" hidden="1">'[11]Unit Cost'!#REF!</definedName>
    <definedName name="_46__123Graph_XCHART_1" localSheetId="2" hidden="1">'[12]Unit Cost'!#REF!</definedName>
    <definedName name="_46__123Graph_XCHART_1" localSheetId="1" hidden="1">'[12]Unit Cost'!#REF!</definedName>
    <definedName name="_46__123Graph_XCHART_1" hidden="1">'[12]Unit Cost'!#REF!</definedName>
    <definedName name="_48__123Graph_DCHART_3" localSheetId="2" hidden="1">'[10]Unit Cost'!#REF!</definedName>
    <definedName name="_48__123Graph_DCHART_3" localSheetId="1" hidden="1">'[10]Unit Cost'!#REF!</definedName>
    <definedName name="_48__123Graph_DCHART_3" hidden="1">'[10]Unit Cost'!#REF!</definedName>
    <definedName name="_49__123Graph_XCHART_2" localSheetId="2" hidden="1">'[12]Unit Cost'!#REF!</definedName>
    <definedName name="_49__123Graph_XCHART_2" localSheetId="1" hidden="1">'[12]Unit Cost'!#REF!</definedName>
    <definedName name="_49__123Graph_XCHART_2" hidden="1">'[12]Unit Cost'!#REF!</definedName>
    <definedName name="_5__123Graph_ACHART_1" localSheetId="2" hidden="1">'[11]Unit Cost'!#REF!</definedName>
    <definedName name="_5__123Graph_ACHART_1" localSheetId="1" hidden="1">'[11]Unit Cost'!#REF!</definedName>
    <definedName name="_5__123Graph_ACHART_1" hidden="1">'[11]Unit Cost'!#REF!</definedName>
    <definedName name="_5__123Graph_ACHART_5" localSheetId="2" hidden="1">'[10]Unit Cost'!#REF!</definedName>
    <definedName name="_5__123Graph_ACHART_5" localSheetId="1" hidden="1">'[10]Unit Cost'!#REF!</definedName>
    <definedName name="_5__123Graph_ACHART_5" hidden="1">'[10]Unit Cost'!#REF!</definedName>
    <definedName name="_50__123Graph_CCHART_3" localSheetId="2" hidden="1">'[11]Unit Cost'!#REF!</definedName>
    <definedName name="_50__123Graph_CCHART_3" localSheetId="1" hidden="1">'[11]Unit Cost'!#REF!</definedName>
    <definedName name="_50__123Graph_CCHART_3" hidden="1">'[11]Unit Cost'!#REF!</definedName>
    <definedName name="_52__123Graph_ECHART_1" localSheetId="2" hidden="1">'[10]Unit Cost'!#REF!</definedName>
    <definedName name="_52__123Graph_ECHART_1" localSheetId="1" hidden="1">'[10]Unit Cost'!#REF!</definedName>
    <definedName name="_52__123Graph_ECHART_1" hidden="1">'[10]Unit Cost'!#REF!</definedName>
    <definedName name="_52__123Graph_XCHART_3" localSheetId="2" hidden="1">'[12]Unit Cost'!#REF!</definedName>
    <definedName name="_52__123Graph_XCHART_3" localSheetId="1" hidden="1">'[12]Unit Cost'!#REF!</definedName>
    <definedName name="_52__123Graph_XCHART_3" hidden="1">'[12]Unit Cost'!#REF!</definedName>
    <definedName name="_55__123Graph_DCHART_1" localSheetId="2" hidden="1">'[11]Unit Cost'!#REF!</definedName>
    <definedName name="_55__123Graph_DCHART_1" localSheetId="1" hidden="1">'[11]Unit Cost'!#REF!</definedName>
    <definedName name="_55__123Graph_DCHART_1" hidden="1">'[11]Unit Cost'!#REF!</definedName>
    <definedName name="_55__123Graph_XCHART_4" localSheetId="2" hidden="1">'[12]Unit Cost'!#REF!</definedName>
    <definedName name="_55__123Graph_XCHART_4" localSheetId="1" hidden="1">'[12]Unit Cost'!#REF!</definedName>
    <definedName name="_55__123Graph_XCHART_4" hidden="1">'[12]Unit Cost'!#REF!</definedName>
    <definedName name="_56__123Graph_ECHART_3" localSheetId="2" hidden="1">'[10]Unit Cost'!#REF!</definedName>
    <definedName name="_56__123Graph_ECHART_3" localSheetId="1" hidden="1">'[10]Unit Cost'!#REF!</definedName>
    <definedName name="_56__123Graph_ECHART_3" hidden="1">'[10]Unit Cost'!#REF!</definedName>
    <definedName name="_58__123Graph_XCHART_5" localSheetId="2" hidden="1">'[12]Unit Cost'!#REF!</definedName>
    <definedName name="_58__123Graph_XCHART_5" localSheetId="1" hidden="1">'[12]Unit Cost'!#REF!</definedName>
    <definedName name="_58__123Graph_XCHART_5" hidden="1">'[12]Unit Cost'!#REF!</definedName>
    <definedName name="_6__123Graph_ACHART_2" localSheetId="2" hidden="1">'[12]Unit Cost'!#REF!</definedName>
    <definedName name="_6__123Graph_ACHART_2" localSheetId="1" hidden="1">'[12]Unit Cost'!#REF!</definedName>
    <definedName name="_6__123Graph_ACHART_2" hidden="1">'[12]Unit Cost'!#REF!</definedName>
    <definedName name="_6__123Graph_ACHART_3" localSheetId="2" hidden="1">'[10]Unit Cost'!#REF!</definedName>
    <definedName name="_6__123Graph_ACHART_3" localSheetId="1" hidden="1">'[10]Unit Cost'!#REF!</definedName>
    <definedName name="_6__123Graph_ACHART_3" hidden="1">'[10]Unit Cost'!#REF!</definedName>
    <definedName name="_6__123Graph_ACHART_6" localSheetId="2" hidden="1">'[10]Unit Cost'!#REF!</definedName>
    <definedName name="_6__123Graph_ACHART_6" localSheetId="1" hidden="1">'[10]Unit Cost'!#REF!</definedName>
    <definedName name="_6__123Graph_ACHART_6" hidden="1">'[10]Unit Cost'!#REF!</definedName>
    <definedName name="_60__123Graph_DCHART_3" localSheetId="2" hidden="1">'[11]Unit Cost'!#REF!</definedName>
    <definedName name="_60__123Graph_DCHART_3" localSheetId="1" hidden="1">'[11]Unit Cost'!#REF!</definedName>
    <definedName name="_60__123Graph_DCHART_3" hidden="1">'[11]Unit Cost'!#REF!</definedName>
    <definedName name="_60__123Graph_LBL_ACHART_1" localSheetId="2" hidden="1">'[13]Dental-Active'!#REF!</definedName>
    <definedName name="_60__123Graph_LBL_ACHART_1" localSheetId="1" hidden="1">'[13]Dental-Active'!#REF!</definedName>
    <definedName name="_60__123Graph_LBL_ACHART_1" hidden="1">'[13]Dental-Active'!#REF!</definedName>
    <definedName name="_61__123Graph_XCHART_6" localSheetId="2" hidden="1">'[12]Unit Cost'!#REF!</definedName>
    <definedName name="_61__123Graph_XCHART_6" localSheetId="1" hidden="1">'[12]Unit Cost'!#REF!</definedName>
    <definedName name="_61__123Graph_XCHART_6" hidden="1">'[12]Unit Cost'!#REF!</definedName>
    <definedName name="_64__123Graph_XCHART_1" localSheetId="2" hidden="1">'[10]Unit Cost'!#REF!</definedName>
    <definedName name="_64__123Graph_XCHART_1" localSheetId="1" hidden="1">'[10]Unit Cost'!#REF!</definedName>
    <definedName name="_64__123Graph_XCHART_1" hidden="1">'[10]Unit Cost'!#REF!</definedName>
    <definedName name="_65__123Graph_ECHART_1" localSheetId="2" hidden="1">'[11]Unit Cost'!#REF!</definedName>
    <definedName name="_65__123Graph_ECHART_1" localSheetId="1" hidden="1">'[11]Unit Cost'!#REF!</definedName>
    <definedName name="_65__123Graph_ECHART_1" hidden="1">'[11]Unit Cost'!#REF!</definedName>
    <definedName name="_68__123Graph_XCHART_2" localSheetId="2" hidden="1">'[10]Unit Cost'!#REF!</definedName>
    <definedName name="_68__123Graph_XCHART_2" localSheetId="1" hidden="1">'[10]Unit Cost'!#REF!</definedName>
    <definedName name="_68__123Graph_XCHART_2" hidden="1">'[10]Unit Cost'!#REF!</definedName>
    <definedName name="_7__123Graph_BCHART_1" localSheetId="2" hidden="1">'[10]Unit Cost'!#REF!</definedName>
    <definedName name="_7__123Graph_BCHART_1" localSheetId="1" hidden="1">'[10]Unit Cost'!#REF!</definedName>
    <definedName name="_7__123Graph_BCHART_1" hidden="1">'[10]Unit Cost'!#REF!</definedName>
    <definedName name="_70__123Graph_ECHART_3" localSheetId="2" hidden="1">'[11]Unit Cost'!#REF!</definedName>
    <definedName name="_70__123Graph_ECHART_3" localSheetId="1" hidden="1">'[11]Unit Cost'!#REF!</definedName>
    <definedName name="_70__123Graph_ECHART_3" hidden="1">'[11]Unit Cost'!#REF!</definedName>
    <definedName name="_72__123Graph_XCHART_3" localSheetId="2" hidden="1">'[10]Unit Cost'!#REF!</definedName>
    <definedName name="_72__123Graph_XCHART_3" localSheetId="1" hidden="1">'[10]Unit Cost'!#REF!</definedName>
    <definedName name="_72__123Graph_XCHART_3" hidden="1">'[10]Unit Cost'!#REF!</definedName>
    <definedName name="_73__123Graph_LBL_ACHART_1" localSheetId="2" hidden="1">'[13]Dental-Active'!#REF!</definedName>
    <definedName name="_73__123Graph_LBL_ACHART_1" localSheetId="1" hidden="1">'[13]Dental-Active'!#REF!</definedName>
    <definedName name="_73__123Graph_LBL_ACHART_1" hidden="1">'[13]Dental-Active'!#REF!</definedName>
    <definedName name="_76__123Graph_XCHART_4" localSheetId="2" hidden="1">'[10]Unit Cost'!#REF!</definedName>
    <definedName name="_76__123Graph_XCHART_4" localSheetId="1" hidden="1">'[10]Unit Cost'!#REF!</definedName>
    <definedName name="_76__123Graph_XCHART_4" hidden="1">'[10]Unit Cost'!#REF!</definedName>
    <definedName name="_78__123Graph_XCHART_1" localSheetId="2" hidden="1">'[11]Unit Cost'!#REF!</definedName>
    <definedName name="_78__123Graph_XCHART_1" localSheetId="1" hidden="1">'[11]Unit Cost'!#REF!</definedName>
    <definedName name="_78__123Graph_XCHART_1" hidden="1">'[11]Unit Cost'!#REF!</definedName>
    <definedName name="_8__123Graph_ACHART_2" localSheetId="2" hidden="1">'[10]Unit Cost'!#REF!</definedName>
    <definedName name="_8__123Graph_ACHART_2" localSheetId="1" hidden="1">'[10]Unit Cost'!#REF!</definedName>
    <definedName name="_8__123Graph_ACHART_2" hidden="1">'[10]Unit Cost'!#REF!</definedName>
    <definedName name="_8__123Graph_ACHART_4" localSheetId="2" hidden="1">'[10]Unit Cost'!#REF!</definedName>
    <definedName name="_8__123Graph_ACHART_4" localSheetId="1" hidden="1">'[10]Unit Cost'!#REF!</definedName>
    <definedName name="_8__123Graph_ACHART_4" hidden="1">'[10]Unit Cost'!#REF!</definedName>
    <definedName name="_8__123Graph_BCHART_3" localSheetId="2" hidden="1">'[10]Unit Cost'!#REF!</definedName>
    <definedName name="_8__123Graph_BCHART_3" localSheetId="1" hidden="1">'[10]Unit Cost'!#REF!</definedName>
    <definedName name="_8__123Graph_BCHART_3" hidden="1">'[10]Unit Cost'!#REF!</definedName>
    <definedName name="_80__123Graph_XCHART_5" localSheetId="2" hidden="1">'[10]Unit Cost'!#REF!</definedName>
    <definedName name="_80__123Graph_XCHART_5" localSheetId="1" hidden="1">'[10]Unit Cost'!#REF!</definedName>
    <definedName name="_80__123Graph_XCHART_5" hidden="1">'[10]Unit Cost'!#REF!</definedName>
    <definedName name="_83__123Graph_XCHART_2" localSheetId="2" hidden="1">'[11]Unit Cost'!#REF!</definedName>
    <definedName name="_83__123Graph_XCHART_2" localSheetId="1" hidden="1">'[11]Unit Cost'!#REF!</definedName>
    <definedName name="_83__123Graph_XCHART_2" hidden="1">'[11]Unit Cost'!#REF!</definedName>
    <definedName name="_84__123Graph_XCHART_6" localSheetId="2" hidden="1">'[10]Unit Cost'!#REF!</definedName>
    <definedName name="_84__123Graph_XCHART_6" localSheetId="1" hidden="1">'[10]Unit Cost'!#REF!</definedName>
    <definedName name="_84__123Graph_XCHART_6" hidden="1">'[10]Unit Cost'!#REF!</definedName>
    <definedName name="_88__123Graph_XCHART_3" localSheetId="2" hidden="1">'[11]Unit Cost'!#REF!</definedName>
    <definedName name="_88__123Graph_XCHART_3" localSheetId="1" hidden="1">'[11]Unit Cost'!#REF!</definedName>
    <definedName name="_88__123Graph_XCHART_3" hidden="1">'[11]Unit Cost'!#REF!</definedName>
    <definedName name="_9__123Graph_ACHART_3" localSheetId="2" hidden="1">'[12]Unit Cost'!#REF!</definedName>
    <definedName name="_9__123Graph_ACHART_3" localSheetId="1" hidden="1">'[12]Unit Cost'!#REF!</definedName>
    <definedName name="_9__123Graph_ACHART_3" hidden="1">'[12]Unit Cost'!#REF!</definedName>
    <definedName name="_9__123Graph_CCHART_1" localSheetId="2" hidden="1">'[10]Unit Cost'!#REF!</definedName>
    <definedName name="_9__123Graph_CCHART_1" localSheetId="1" hidden="1">'[10]Unit Cost'!#REF!</definedName>
    <definedName name="_9__123Graph_CCHART_1" hidden="1">'[10]Unit Cost'!#REF!</definedName>
    <definedName name="_93__123Graph_XCHART_4" localSheetId="2" hidden="1">'[11]Unit Cost'!#REF!</definedName>
    <definedName name="_93__123Graph_XCHART_4" localSheetId="1" hidden="1">'[11]Unit Cost'!#REF!</definedName>
    <definedName name="_93__123Graph_XCHART_4" hidden="1">'[11]Unit Cost'!#REF!</definedName>
    <definedName name="_98__123Graph_XCHART_5" localSheetId="2" hidden="1">'[11]Unit Cost'!#REF!</definedName>
    <definedName name="_98__123Graph_XCHART_5" localSheetId="1" hidden="1">'[11]Unit Cost'!#REF!</definedName>
    <definedName name="_98__123Graph_XCHART_5" hidden="1">'[11]Unit Cost'!#REF!</definedName>
    <definedName name="_AMO_UniqueIdentifier" hidden="1">"'1be87191-511e-4cd9-90fa-ba35e32f1e5c'"</definedName>
    <definedName name="_ASL1">[8]RateSheet!$F$1:$F$65536</definedName>
    <definedName name="_ASL2">[8]RateSheet!$I$1:$I$65536</definedName>
    <definedName name="_ASL3">[8]RateSheet!$L$1:$L$65536</definedName>
    <definedName name="_ASL4">[8]RateSheet!$O$1:$O$65536</definedName>
    <definedName name="_ASL5">[8]RateSheet!$R$1:$R$65536</definedName>
    <definedName name="_baf1" localSheetId="2">[6]!_xlbgnm.baf1</definedName>
    <definedName name="_baf1" localSheetId="1">[6]!_xlbgnm.baf1</definedName>
    <definedName name="_baf1">[6]!_xlbgnm.baf1</definedName>
    <definedName name="_baf2" localSheetId="2">[6]!_xlbgnm.baf2</definedName>
    <definedName name="_baf2" localSheetId="1">[6]!_xlbgnm.baf2</definedName>
    <definedName name="_baf2">[6]!_xlbgnm.baf2</definedName>
    <definedName name="_baf3" localSheetId="2">[6]!_xlbgnm.baf3</definedName>
    <definedName name="_baf3" localSheetId="1">[6]!_xlbgnm.baf3</definedName>
    <definedName name="_baf3">[6]!_xlbgnm.baf3</definedName>
    <definedName name="_baf4" localSheetId="2">[6]!_xlbgnm.baf4</definedName>
    <definedName name="_baf4" localSheetId="1">[6]!_xlbgnm.baf4</definedName>
    <definedName name="_baf4">[6]!_xlbgnm.baf4</definedName>
    <definedName name="_Fill" localSheetId="2" hidden="1">#REF!</definedName>
    <definedName name="_Fill" localSheetId="1" hidden="1">#REF!</definedName>
    <definedName name="_Fill" hidden="1">#REF!</definedName>
    <definedName name="_GR10" localSheetId="2">#REF!</definedName>
    <definedName name="_GR10" localSheetId="1">#REF!</definedName>
    <definedName name="_GR10">#REF!</definedName>
    <definedName name="_GR2" localSheetId="2">#REF!</definedName>
    <definedName name="_GR2" localSheetId="1">#REF!</definedName>
    <definedName name="_GR2">#REF!</definedName>
    <definedName name="_GR4" localSheetId="2">#REF!</definedName>
    <definedName name="_GR4" localSheetId="1">#REF!</definedName>
    <definedName name="_GR4">#REF!</definedName>
    <definedName name="_hmc1" localSheetId="2">[4]Option1!#REF!</definedName>
    <definedName name="_hmc1" localSheetId="1">[4]Option1!#REF!</definedName>
    <definedName name="_hmc1">[4]Option1!#REF!</definedName>
    <definedName name="_hmc2" localSheetId="2">[4]Option1!#REF!</definedName>
    <definedName name="_hmc2" localSheetId="1">[4]Option1!#REF!</definedName>
    <definedName name="_hmc2">[4]Option1!#REF!</definedName>
    <definedName name="_hmc3" localSheetId="2">[4]Option1!#REF!</definedName>
    <definedName name="_hmc3" localSheetId="1">[4]Option1!#REF!</definedName>
    <definedName name="_hmc3">[4]Option1!#REF!</definedName>
    <definedName name="_Key1" localSheetId="2" hidden="1">#REF!</definedName>
    <definedName name="_Key1" localSheetId="1" hidden="1">#REF!</definedName>
    <definedName name="_Key1" hidden="1">#REF!</definedName>
    <definedName name="_Key2" localSheetId="2" hidden="1">#REF!</definedName>
    <definedName name="_Key2" localSheetId="1" hidden="1">#REF!</definedName>
    <definedName name="_Key2" hidden="1">#REF!</definedName>
    <definedName name="_MAX1">[8]RateSheet!$E$1:$E$65536</definedName>
    <definedName name="_MAX2">[8]RateSheet!$H$1:$H$65536</definedName>
    <definedName name="_MAX3">[8]RateSheet!$K$1:$K$65536</definedName>
    <definedName name="_MAX4">[8]RateSheet!$N$1:$N$65536</definedName>
    <definedName name="_MAX5">[8]RateSheet!$Q$1:$Q$65536</definedName>
    <definedName name="_ms1000">'[9]Cover Page'!$A$9</definedName>
    <definedName name="_ooa1">[4]Option1!$D$59</definedName>
    <definedName name="_ooa2">[4]Option2!$D$59</definedName>
    <definedName name="_ooa3">[4]Option3!$D$59</definedName>
    <definedName name="_ooa4">[4]Option4!$D$59</definedName>
    <definedName name="_Order1" hidden="1">0</definedName>
    <definedName name="_Order2" hidden="1">0</definedName>
    <definedName name="_rel1" localSheetId="2">#REF!</definedName>
    <definedName name="_rel1" localSheetId="1">#REF!</definedName>
    <definedName name="_rel1">#REF!</definedName>
    <definedName name="_rel2" localSheetId="2">#REF!</definedName>
    <definedName name="_rel2" localSheetId="1">#REF!</definedName>
    <definedName name="_rel2">#REF!</definedName>
    <definedName name="_rel3" localSheetId="2">#REF!</definedName>
    <definedName name="_rel3" localSheetId="1">#REF!</definedName>
    <definedName name="_rel3">#REF!</definedName>
    <definedName name="_rel4" localSheetId="2">#REF!</definedName>
    <definedName name="_rel4" localSheetId="1">#REF!</definedName>
    <definedName name="_rel4">#REF!</definedName>
    <definedName name="_Sort" localSheetId="2" hidden="1">#REF!</definedName>
    <definedName name="_Sort" localSheetId="1" hidden="1">#REF!</definedName>
    <definedName name="_Sort" hidden="1">#REF!</definedName>
    <definedName name="_sort1" localSheetId="2" hidden="1">#REF!</definedName>
    <definedName name="_sort1" localSheetId="1" hidden="1">#REF!</definedName>
    <definedName name="_sort1" hidden="1">#REF!</definedName>
    <definedName name="_Table1_In1" localSheetId="2" hidden="1">#REF!</definedName>
    <definedName name="_Table1_In1" localSheetId="1" hidden="1">#REF!</definedName>
    <definedName name="_Table1_In1" hidden="1">#REF!</definedName>
    <definedName name="_Table2_In1" localSheetId="2" hidden="1">#REF!</definedName>
    <definedName name="_Table2_In1" localSheetId="1" hidden="1">#REF!</definedName>
    <definedName name="_Table2_In1" hidden="1">#REF!</definedName>
    <definedName name="_tax1">'[5]Mature Calcs'!$I$57</definedName>
    <definedName name="_tax2">'[5]Mature Calcs'!$I$66</definedName>
    <definedName name="_tax3">'[5]Mature Calcs'!$I$78</definedName>
    <definedName name="a" hidden="1">{#N/A,#N/A,FALSE,"Budget";#N/A,#N/A,FALSE,"Misc Info"}</definedName>
    <definedName name="abc" hidden="1">{#N/A,#N/A,FALSE,"monthly";#N/A,#N/A,FALSE,"aeroglide 98"}</definedName>
    <definedName name="ACAFeesPercent">[14]Hidfac!$D$692</definedName>
    <definedName name="AccessDatabase" hidden="1">"N:\Reporting\HUTCH\PFG\Pfgmonthrpt.mdb"</definedName>
    <definedName name="account_code">[15]General!$C$5</definedName>
    <definedName name="account_type">[16]General!$D$8</definedName>
    <definedName name="AccountType">[15]Hidfac!$A$43</definedName>
    <definedName name="acctcode_search_row">'[4]Acct Code Search'!$A$4:$B$4</definedName>
    <definedName name="acctgeneral_irow">'[4]Access Import'!$A$3</definedName>
    <definedName name="acctgeneral_row">'[4]Access Export'!$A$3</definedName>
    <definedName name="add_1">[17]hidfac!$C$6</definedName>
    <definedName name="add_2">[17]hidfac!$C$7</definedName>
    <definedName name="add_3">[17]hidfac!$C$8</definedName>
    <definedName name="add_4">[17]hidfac!$C$9</definedName>
    <definedName name="add_5">[17]hidfac!$C$10</definedName>
    <definedName name="addon1" localSheetId="2">#REF!</definedName>
    <definedName name="addon1" localSheetId="1">#REF!</definedName>
    <definedName name="addon1">#REF!</definedName>
    <definedName name="addon2" localSheetId="2">#REF!</definedName>
    <definedName name="addon2" localSheetId="1">#REF!</definedName>
    <definedName name="addon2">#REF!</definedName>
    <definedName name="addon3" localSheetId="2">#REF!</definedName>
    <definedName name="addon3" localSheetId="1">#REF!</definedName>
    <definedName name="addon3">#REF!</definedName>
    <definedName name="addon4" localSheetId="2">#REF!</definedName>
    <definedName name="addon4" localSheetId="1">#REF!</definedName>
    <definedName name="addon4">#REF!</definedName>
    <definedName name="addon5" localSheetId="2">#REF!</definedName>
    <definedName name="addon5" localSheetId="1">#REF!</definedName>
    <definedName name="addon5">#REF!</definedName>
    <definedName name="addons" localSheetId="2">#REF!</definedName>
    <definedName name="addons" localSheetId="1">#REF!</definedName>
    <definedName name="addons">#REF!</definedName>
    <definedName name="addons?" localSheetId="2">[17]RUA!#REF!</definedName>
    <definedName name="addons?" localSheetId="1">[17]RUA!#REF!</definedName>
    <definedName name="addons?">[17]RUA!#REF!</definedName>
    <definedName name="adj_irow1">'[4]Access Import'!$A$23</definedName>
    <definedName name="adj_irow10">'[4]Access Import'!$A$32</definedName>
    <definedName name="adj_irow11">'[4]Access Import'!$A$33</definedName>
    <definedName name="adj_irow12">'[4]Access Import'!$A$34</definedName>
    <definedName name="adj_irow13">'[4]Access Import'!$A$35</definedName>
    <definedName name="adj_irow14">'[4]Access Import'!$A$36</definedName>
    <definedName name="adj_irow15">'[4]Access Import'!$A$37</definedName>
    <definedName name="adj_irow16">'[4]Access Import'!$A$38</definedName>
    <definedName name="adj_irow17">'[4]Access Import'!$A$39</definedName>
    <definedName name="adj_irow2">'[4]Access Import'!$A$24</definedName>
    <definedName name="adj_irow3">'[4]Access Import'!$A$25</definedName>
    <definedName name="adj_irow4">'[4]Access Import'!$A$26</definedName>
    <definedName name="adj_irow5">'[4]Access Import'!$A$27</definedName>
    <definedName name="adj_irow6">'[4]Access Import'!$A$28</definedName>
    <definedName name="adj_irow7">'[4]Access Import'!$A$29</definedName>
    <definedName name="adj_irow8">'[4]Access Import'!$A$30</definedName>
    <definedName name="adj_irow9">'[4]Access Import'!$A$31</definedName>
    <definedName name="adj_row1">'[4]Access Export'!$A$23</definedName>
    <definedName name="adj_row10">'[4]Access Export'!$A$32</definedName>
    <definedName name="adj_row11">'[4]Access Export'!$A$33</definedName>
    <definedName name="adj_row12">'[4]Access Export'!$A$34</definedName>
    <definedName name="adj_row13">'[4]Access Export'!$A$35</definedName>
    <definedName name="adj_row14">'[4]Access Export'!$A$36</definedName>
    <definedName name="adj_row15">'[4]Access Export'!$A$37</definedName>
    <definedName name="adj_row16">'[4]Access Export'!$A$38</definedName>
    <definedName name="adj_row17">'[4]Access Export'!$A$39</definedName>
    <definedName name="adj_row2">'[4]Access Export'!$A$24</definedName>
    <definedName name="adj_row3">'[4]Access Export'!$A$25</definedName>
    <definedName name="adj_row4">'[4]Access Export'!$A$26</definedName>
    <definedName name="adj_row5">'[4]Access Export'!$A$27</definedName>
    <definedName name="adj_row6">'[4]Access Export'!$A$28</definedName>
    <definedName name="adj_row7">'[4]Access Export'!$A$29</definedName>
    <definedName name="adj_row8">'[4]Access Export'!$A$30</definedName>
    <definedName name="adj_row9">'[4]Access Export'!$A$31</definedName>
    <definedName name="adjust1" localSheetId="2">#REF!</definedName>
    <definedName name="adjust1" localSheetId="1">#REF!</definedName>
    <definedName name="adjust1">#REF!</definedName>
    <definedName name="adjust2" localSheetId="2">#REF!</definedName>
    <definedName name="adjust2" localSheetId="1">#REF!</definedName>
    <definedName name="adjust2">#REF!</definedName>
    <definedName name="adjust3" localSheetId="2">#REF!</definedName>
    <definedName name="adjust3" localSheetId="1">#REF!</definedName>
    <definedName name="adjust3">#REF!</definedName>
    <definedName name="adjust4" localSheetId="2">#REF!</definedName>
    <definedName name="adjust4" localSheetId="1">#REF!</definedName>
    <definedName name="adjust4">#REF!</definedName>
    <definedName name="adjustments" localSheetId="2">#REF!</definedName>
    <definedName name="adjustments" localSheetId="1">#REF!</definedName>
    <definedName name="adjustments">#REF!</definedName>
    <definedName name="admin" localSheetId="2">#REF!</definedName>
    <definedName name="admin" localSheetId="1">#REF!</definedName>
    <definedName name="admin">#REF!</definedName>
    <definedName name="admin_2nd_rates1" localSheetId="2">#REF!</definedName>
    <definedName name="admin_2nd_rates1" localSheetId="1">#REF!</definedName>
    <definedName name="admin_2nd_rates1">#REF!</definedName>
    <definedName name="admin_2nd_rates2" localSheetId="2">#REF!</definedName>
    <definedName name="admin_2nd_rates2" localSheetId="1">#REF!</definedName>
    <definedName name="admin_2nd_rates2">#REF!</definedName>
    <definedName name="admin_2nd_rates3" localSheetId="2">#REF!</definedName>
    <definedName name="admin_2nd_rates3" localSheetId="1">#REF!</definedName>
    <definedName name="admin_2nd_rates3">#REF!</definedName>
    <definedName name="admin_factors">[4]Hidfac!$A$30:$J$37</definedName>
    <definedName name="admin_ibnr1" localSheetId="2">#REF!</definedName>
    <definedName name="admin_ibnr1" localSheetId="1">#REF!</definedName>
    <definedName name="admin_ibnr1">#REF!</definedName>
    <definedName name="admin_ibnr2" localSheetId="2">#REF!</definedName>
    <definedName name="admin_ibnr2" localSheetId="1">#REF!</definedName>
    <definedName name="admin_ibnr2">#REF!</definedName>
    <definedName name="admin_ibnr3" localSheetId="2">#REF!</definedName>
    <definedName name="admin_ibnr3" localSheetId="1">#REF!</definedName>
    <definedName name="admin_ibnr3">#REF!</definedName>
    <definedName name="admin_ibnr4" localSheetId="2">#REF!</definedName>
    <definedName name="admin_ibnr4" localSheetId="1">#REF!</definedName>
    <definedName name="admin_ibnr4">#REF!</definedName>
    <definedName name="admin_ibnr5" localSheetId="2">#REF!</definedName>
    <definedName name="admin_ibnr5" localSheetId="1">#REF!</definedName>
    <definedName name="admin_ibnr5">#REF!</definedName>
    <definedName name="admin_page1" localSheetId="2">#REF!</definedName>
    <definedName name="admin_page1" localSheetId="1">#REF!</definedName>
    <definedName name="admin_page1">#REF!</definedName>
    <definedName name="admin_page2" localSheetId="2">#REF!</definedName>
    <definedName name="admin_page2" localSheetId="1">#REF!</definedName>
    <definedName name="admin_page2">#REF!</definedName>
    <definedName name="admin_page3" localSheetId="2">#REF!</definedName>
    <definedName name="admin_page3" localSheetId="1">#REF!</definedName>
    <definedName name="admin_page3">#REF!</definedName>
    <definedName name="ads" localSheetId="2">#REF!</definedName>
    <definedName name="ads" localSheetId="1">#REF!</definedName>
    <definedName name="ads">#REF!</definedName>
    <definedName name="adsf" localSheetId="2">#REF!</definedName>
    <definedName name="adsf" localSheetId="1">#REF!</definedName>
    <definedName name="adsf">#REF!</definedName>
    <definedName name="afdafdsaf" localSheetId="2" hidden="1">'[10]Unit Cost'!#REF!</definedName>
    <definedName name="afdafdsaf" localSheetId="1" hidden="1">'[10]Unit Cost'!#REF!</definedName>
    <definedName name="afdafdsaf" hidden="1">'[10]Unit Cost'!#REF!</definedName>
    <definedName name="agg_fee">'[5]Mature Calcs'!$I$77</definedName>
    <definedName name="akfd" localSheetId="2" hidden="1">'[10]Unit Cost'!#REF!</definedName>
    <definedName name="akfd" localSheetId="1" hidden="1">'[10]Unit Cost'!#REF!</definedName>
    <definedName name="akfd" hidden="1">'[10]Unit Cost'!#REF!</definedName>
    <definedName name="ALL">#N/A</definedName>
    <definedName name="alt_add1" localSheetId="2">[17]RUA!#REF!</definedName>
    <definedName name="alt_add1" localSheetId="1">[17]RUA!#REF!</definedName>
    <definedName name="alt_add1">[17]RUA!#REF!</definedName>
    <definedName name="alt_cap" localSheetId="2">[17]RUA!#REF!</definedName>
    <definedName name="alt_cap" localSheetId="1">[17]RUA!#REF!</definedName>
    <definedName name="alt_cap">[17]RUA!#REF!</definedName>
    <definedName name="annual_med_current">[4]Hidfac!$E$282</definedName>
    <definedName name="annual_med_prior">[4]Hidfac!$E$284</definedName>
    <definedName name="AntEnrollment">[15]Hidfac!$J$187</definedName>
    <definedName name="anthem_calcs_ees">[16]Hidfac!$G$270</definedName>
    <definedName name="anthem_current_cred">[16]Hidfac!$C$409</definedName>
    <definedName name="anthem_current_cred_weighted">[16]Hidfac!$D$426</definedName>
    <definedName name="anthem_ees">[16]Hidfac!$G$247</definedName>
    <definedName name="anthem_number">[15]General!$D$9</definedName>
    <definedName name="anthem_only">[16]Hidfac!$G$250</definedName>
    <definedName name="anthem_prior_cred">[16]Hidfac!$D$409</definedName>
    <definedName name="anthem_prior_cred_weighted">[16]Hidfac!$E$426</definedName>
    <definedName name="anthem_review_ees">[16]Hidfac!$C$405</definedName>
    <definedName name="anthem_string">[16]Hidfac!$B$87</definedName>
    <definedName name="AnthemHSA" localSheetId="2">#REF!</definedName>
    <definedName name="AnthemHSA" localSheetId="1">#REF!</definedName>
    <definedName name="AnthemHSA">#REF!</definedName>
    <definedName name="app_used">'[16]Access Import'!$AG$4</definedName>
    <definedName name="approvaaal" hidden="1">{#N/A,#N/A,FALSE,"Approval2"}</definedName>
    <definedName name="approvla" hidden="1">{#N/A,#N/A,FALSE,"Cosmos Report"}</definedName>
    <definedName name="appversion">'[4]Access Import'!$A$318</definedName>
    <definedName name="ArmorGroup" localSheetId="2">#REF!</definedName>
    <definedName name="ArmorGroup" localSheetId="1">#REF!</definedName>
    <definedName name="ArmorGroup">#REF!</definedName>
    <definedName name="ARTQWE4T" localSheetId="2">'[2]-'!#REF!</definedName>
    <definedName name="ARTQWE4T" localSheetId="1">'[2]-'!#REF!</definedName>
    <definedName name="ARTQWE4T">'[2]-'!#REF!</definedName>
    <definedName name="ASDF" localSheetId="2">#REF!</definedName>
    <definedName name="ASDF" localSheetId="1">#REF!</definedName>
    <definedName name="ASDF">#REF!</definedName>
    <definedName name="asdfasdfasd" localSheetId="2" hidden="1">'[10]Unit Cost'!#REF!</definedName>
    <definedName name="asdfasdfasd" localSheetId="1" hidden="1">'[10]Unit Cost'!#REF!</definedName>
    <definedName name="asdfasdfasd" hidden="1">'[10]Unit Cost'!#REF!</definedName>
    <definedName name="asdfasdfasdf" localSheetId="2">#REF!</definedName>
    <definedName name="asdfasdfasdf" localSheetId="1">#REF!</definedName>
    <definedName name="asdfasdfasdf">#REF!</definedName>
    <definedName name="asdfasdfsadf" localSheetId="2">#REF!</definedName>
    <definedName name="asdfasdfsadf" localSheetId="1">#REF!</definedName>
    <definedName name="asdfasdfsadf">#REF!</definedName>
    <definedName name="asdfasdfsadfasdf" localSheetId="2">'[2]-'!#REF!</definedName>
    <definedName name="asdfasdfsadfasdf" localSheetId="1">'[2]-'!#REF!</definedName>
    <definedName name="asdfasdfsadfasdf">'[2]-'!#REF!</definedName>
    <definedName name="ASDFSADF" localSheetId="2">#REF!</definedName>
    <definedName name="ASDFSADF" localSheetId="1">#REF!</definedName>
    <definedName name="ASDFSADF">#REF!</definedName>
    <definedName name="asdfsadfasdf" localSheetId="2">#REF!</definedName>
    <definedName name="asdfsadfasdf" localSheetId="1">#REF!</definedName>
    <definedName name="asdfsadfasdf">#REF!</definedName>
    <definedName name="asl_beg">[15]Hidfac!$B$316</definedName>
    <definedName name="asl_charge">[4]Option1!$D$140</definedName>
    <definedName name="asl_charge_exp" localSheetId="2">#REF!</definedName>
    <definedName name="asl_charge_exp" localSheetId="1">#REF!</definedName>
    <definedName name="asl_charge_exp">#REF!</definedName>
    <definedName name="asl_end">[15]Hidfac!$B$317</definedName>
    <definedName name="asl_fees" localSheetId="2">#REF!</definedName>
    <definedName name="asl_fees" localSheetId="1">#REF!</definedName>
    <definedName name="asl_fees">#REF!</definedName>
    <definedName name="asl_inc" localSheetId="2">#REF!</definedName>
    <definedName name="asl_inc" localSheetId="1">#REF!</definedName>
    <definedName name="asl_inc">#REF!</definedName>
    <definedName name="asl_increase" localSheetId="2">#REF!</definedName>
    <definedName name="asl_increase" localSheetId="1">#REF!</definedName>
    <definedName name="asl_increase">#REF!</definedName>
    <definedName name="ASL_LANGUAGE">[8]RateSheet!$A$31:$IV$40</definedName>
    <definedName name="asl_lines" localSheetId="2">#REF!</definedName>
    <definedName name="asl_lines" localSheetId="1">#REF!</definedName>
    <definedName name="asl_lines">#REF!</definedName>
    <definedName name="asl_lines1" localSheetId="2">#REF!</definedName>
    <definedName name="asl_lines1" localSheetId="1">#REF!</definedName>
    <definedName name="asl_lines1">#REF!</definedName>
    <definedName name="asl_lines2" localSheetId="2">#REF!</definedName>
    <definedName name="asl_lines2" localSheetId="1">#REF!</definedName>
    <definedName name="asl_lines2">#REF!</definedName>
    <definedName name="asl_load1">[16]Option1!$H$159</definedName>
    <definedName name="ASL_MAX_LANGUAGE">[8]RateSheet!$A$22:$IV$24</definedName>
    <definedName name="asl_pcpm1">[16]Option1!$H$158</definedName>
    <definedName name="asl_row1">[8]RateSheet!$A$36:$IV$36</definedName>
    <definedName name="asl_row2">[8]RateSheet!$A$38:$IV$38</definedName>
    <definedName name="asl_row3">[8]RateSheet!$A$40:$IV$40</definedName>
    <definedName name="asl_tax" localSheetId="2">#REF!</definedName>
    <definedName name="asl_tax" localSheetId="1">#REF!</definedName>
    <definedName name="asl_tax">#REF!</definedName>
    <definedName name="aso">[4]Hidfac!$A$244</definedName>
    <definedName name="aso_beg">[15]Hidfac!$B$318</definedName>
    <definedName name="aso_charge_exp" localSheetId="2">#REF!</definedName>
    <definedName name="aso_charge_exp" localSheetId="1">#REF!</definedName>
    <definedName name="aso_charge_exp">#REF!</definedName>
    <definedName name="aso_end">[15]Hidfac!$B$319</definedName>
    <definedName name="ASO_LANGUAGE">[8]RateSheet!$A$61:$IV$63</definedName>
    <definedName name="aso_with_ssl">[4]Hidfac!$C$266</definedName>
    <definedName name="ASOProfit" localSheetId="2">#REF!</definedName>
    <definedName name="ASOProfit" localSheetId="1">#REF!</definedName>
    <definedName name="ASOProfit">#REF!</definedName>
    <definedName name="ASSUMP">#N/A</definedName>
    <definedName name="Athem"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attach">'[5]Mature Calcs'!$E$4</definedName>
    <definedName name="attachment_point">[15]Option1!$B$222</definedName>
    <definedName name="average_enrollment" localSheetId="2">#REF!</definedName>
    <definedName name="average_enrollment" localSheetId="1">#REF!</definedName>
    <definedName name="average_enrollment">#REF!</definedName>
    <definedName name="b"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baby_benefits">[4]Hidfac!$C$42</definedName>
    <definedName name="Balt" localSheetId="2">#REF!</definedName>
    <definedName name="Balt" localSheetId="1">#REF!</definedName>
    <definedName name="Balt">#REF!</definedName>
    <definedName name="basamt" localSheetId="2">#REF!</definedName>
    <definedName name="basamt" localSheetId="1">#REF!</definedName>
    <definedName name="basamt">#REF!</definedName>
    <definedName name="base_xcomm" localSheetId="2">#REF!</definedName>
    <definedName name="base_xcomm" localSheetId="1">#REF!</definedName>
    <definedName name="base_xcomm">#REF!</definedName>
    <definedName name="beg_date">[15]Hidfac!$C$307</definedName>
    <definedName name="beginning_Date">[4]Hidfac!$A$301:$B$372</definedName>
    <definedName name="beginning_date1" localSheetId="2">[18]Hidfac!#REF!</definedName>
    <definedName name="beginning_date1" localSheetId="1">[18]Hidfac!#REF!</definedName>
    <definedName name="beginning_date1">[18]Hidfac!#REF!</definedName>
    <definedName name="benefit_addon_line" localSheetId="2">[17]RUA!#REF!</definedName>
    <definedName name="benefit_addon_line" localSheetId="1">[17]RUA!#REF!</definedName>
    <definedName name="benefit_addon_line">[17]RUA!#REF!</definedName>
    <definedName name="billed">[4]Hidfac!$C$257</definedName>
    <definedName name="Blacksburg" localSheetId="2">#REF!</definedName>
    <definedName name="Blacksburg" localSheetId="1">#REF!</definedName>
    <definedName name="Blacksburg">#REF!</definedName>
    <definedName name="blank_opt1_max">'[4]Rate Review'!$E$1:$E$65536</definedName>
    <definedName name="blank_opt2_max">'[4]Rate Review'!$G$1:$G$65536</definedName>
    <definedName name="blank_opt3_exp">'[4]Rate Review'!$H$1:$H$65536</definedName>
    <definedName name="blank_opt4_exp">'[4]Rate Review'!$J$1:$J$65536</definedName>
    <definedName name="blank_opt4_max">'[4]Rate Review'!$K$1:$K$65536</definedName>
    <definedName name="blank_option2_exp">'[4]Rate Review'!$F$1:$F$65536</definedName>
    <definedName name="blank_option3_max">'[4]Rate Review'!$I$1:$I$65536</definedName>
    <definedName name="blend?">[15]Hidfac!$B$128</definedName>
    <definedName name="blend_unhide1" localSheetId="2">[19]RUA_UA!#REF!</definedName>
    <definedName name="blend_unhide1" localSheetId="1">[19]RUA_UA!#REF!</definedName>
    <definedName name="blend_unhide1">[19]RUA_UA!#REF!</definedName>
    <definedName name="blend_unhide2" localSheetId="2">[19]RUA_UA!#REF!</definedName>
    <definedName name="blend_unhide2" localSheetId="1">[19]RUA_UA!#REF!</definedName>
    <definedName name="blend_unhide2">[19]RUA_UA!#REF!</definedName>
    <definedName name="blended_claims_line" localSheetId="2">'[16]RUA_UA Review'!#REF!</definedName>
    <definedName name="blended_claims_line" localSheetId="1">'[16]RUA_UA Review'!#REF!</definedName>
    <definedName name="blended_claims_line">'[16]RUA_UA Review'!#REF!</definedName>
    <definedName name="blending_row">'[4]RUA Pros 250'!$A$16:$IV$16</definedName>
    <definedName name="BlendTRS">[15]General!$C$51</definedName>
    <definedName name="BlendTwoYears">[15]General!$C$52</definedName>
    <definedName name="blue_advantage">[4]Hidfac!$G$251</definedName>
    <definedName name="blue_advantage_hd">'[4]RUA Pros 250'!$A$19:$IV$20</definedName>
    <definedName name="BORDER" localSheetId="2">#REF!</definedName>
    <definedName name="BORDER" localSheetId="1">#REF!</definedName>
    <definedName name="BORDER">#REF!</definedName>
    <definedName name="border2" localSheetId="2">#REF!</definedName>
    <definedName name="border2" localSheetId="1">#REF!</definedName>
    <definedName name="border2">#REF!</definedName>
    <definedName name="bpay">[20]Data!$H$1</definedName>
    <definedName name="c_adjust1" localSheetId="2">#REF!</definedName>
    <definedName name="c_adjust1" localSheetId="1">#REF!</definedName>
    <definedName name="c_adjust1">#REF!</definedName>
    <definedName name="c_adjust2" localSheetId="2">#REF!</definedName>
    <definedName name="c_adjust2" localSheetId="1">#REF!</definedName>
    <definedName name="c_adjust2">#REF!</definedName>
    <definedName name="c_adjust3" localSheetId="2">#REF!</definedName>
    <definedName name="c_adjust3" localSheetId="1">#REF!</definedName>
    <definedName name="c_adjust3">#REF!</definedName>
    <definedName name="c_adjust4" localSheetId="2">#REF!</definedName>
    <definedName name="c_adjust4" localSheetId="1">#REF!</definedName>
    <definedName name="c_adjust4">#REF!</definedName>
    <definedName name="ca" localSheetId="2">#REF!</definedName>
    <definedName name="ca" localSheetId="1">#REF!</definedName>
    <definedName name="ca">#REF!</definedName>
    <definedName name="calcs_annual_trend">[16]Calcs!$A$144:$IV$146</definedName>
    <definedName name="calcs_asl" localSheetId="2">#REF!</definedName>
    <definedName name="calcs_asl" localSheetId="1">#REF!</definedName>
    <definedName name="calcs_asl">#REF!</definedName>
    <definedName name="calcs_cap" localSheetId="2">#REF!</definedName>
    <definedName name="calcs_cap" localSheetId="1">#REF!</definedName>
    <definedName name="calcs_cap">#REF!</definedName>
    <definedName name="calcs_cap_choice" localSheetId="2">[16]Calcs!#REF!</definedName>
    <definedName name="calcs_cap_choice" localSheetId="1">[16]Calcs!#REF!</definedName>
    <definedName name="calcs_cap_choice">[16]Calcs!#REF!</definedName>
    <definedName name="calcs_cap_choice_line" localSheetId="2">[16]Calcs!#REF!</definedName>
    <definedName name="calcs_cap_choice_line" localSheetId="1">[16]Calcs!#REF!</definedName>
    <definedName name="calcs_cap_choice_line">[16]Calcs!#REF!</definedName>
    <definedName name="calcs_cap_lines" localSheetId="2">#REF!</definedName>
    <definedName name="calcs_cap_lines" localSheetId="1">#REF!</definedName>
    <definedName name="calcs_cap_lines">#REF!</definedName>
    <definedName name="calcs_capitation" localSheetId="2">#REF!</definedName>
    <definedName name="calcs_capitation" localSheetId="1">#REF!</definedName>
    <definedName name="calcs_capitation">#REF!</definedName>
    <definedName name="calcs_claims_buildup_lines">[16]Calcs!$A$21:$IV$22</definedName>
    <definedName name="calcs_current_cred" localSheetId="2">#REF!</definedName>
    <definedName name="calcs_current_cred" localSheetId="1">#REF!</definedName>
    <definedName name="calcs_current_cred">#REF!</definedName>
    <definedName name="calcs_expected_increase" localSheetId="2">#REF!</definedName>
    <definedName name="calcs_expected_increase" localSheetId="1">#REF!</definedName>
    <definedName name="calcs_expected_increase">#REF!</definedName>
    <definedName name="calcs_facility_adj">[18]Calcs!$A$23:$IV$23</definedName>
    <definedName name="calcs_ibnr_cap_line1">[16]Calcs!$A$94:$IV$94</definedName>
    <definedName name="calcs_ibnr_cap_line2" localSheetId="2">[16]Calcs!#REF!</definedName>
    <definedName name="calcs_ibnr_cap_line2" localSheetId="1">[16]Calcs!#REF!</definedName>
    <definedName name="calcs_ibnr_cap_line2">[16]Calcs!#REF!</definedName>
    <definedName name="calcs_ibnrcap" localSheetId="2">#REF!</definedName>
    <definedName name="calcs_ibnrcap" localSheetId="1">#REF!</definedName>
    <definedName name="calcs_ibnrcap">#REF!</definedName>
    <definedName name="calcs_income_lines">[16]Calcs!$A$18:$IV$19</definedName>
    <definedName name="calcs_max" localSheetId="2">#REF!</definedName>
    <definedName name="calcs_max" localSheetId="1">#REF!</definedName>
    <definedName name="calcs_max">#REF!</definedName>
    <definedName name="calcs_min" localSheetId="2">#REF!</definedName>
    <definedName name="calcs_min" localSheetId="1">#REF!</definedName>
    <definedName name="calcs_min">#REF!</definedName>
    <definedName name="calcs_no_blend" localSheetId="2">#REF!</definedName>
    <definedName name="calcs_no_blend" localSheetId="1">#REF!</definedName>
    <definedName name="calcs_no_blend">#REF!</definedName>
    <definedName name="calcs_nonpros" localSheetId="2">#REF!</definedName>
    <definedName name="calcs_nonpros" localSheetId="1">#REF!</definedName>
    <definedName name="calcs_nonpros">#REF!</definedName>
    <definedName name="calcs_opt1">[16]Calcs!$B$6:$E$110</definedName>
    <definedName name="calcs_opt2">[16]Calcs!$F$6:$I$110</definedName>
    <definedName name="calcs_opt3">[16]Calcs!$J$6:$M$110</definedName>
    <definedName name="calcs_opt4">[16]Calcs!$N$6:$Q$110</definedName>
    <definedName name="calcs_option2" localSheetId="2">#REF!</definedName>
    <definedName name="calcs_option2" localSheetId="1">#REF!</definedName>
    <definedName name="calcs_option2">#REF!</definedName>
    <definedName name="calcs_option3" localSheetId="2">#REF!</definedName>
    <definedName name="calcs_option3" localSheetId="1">#REF!</definedName>
    <definedName name="calcs_option3">#REF!</definedName>
    <definedName name="calcs_option4" localSheetId="2">#REF!</definedName>
    <definedName name="calcs_option4" localSheetId="1">#REF!</definedName>
    <definedName name="calcs_option4">#REF!</definedName>
    <definedName name="calcs_pcpm">[16]Calcs!$R$141</definedName>
    <definedName name="calcs_pcpm_charges" localSheetId="2">[16]Calcs!#REF!</definedName>
    <definedName name="calcs_pcpm_charges" localSheetId="1">[16]Calcs!#REF!</definedName>
    <definedName name="calcs_pcpm_charges">[16]Calcs!#REF!</definedName>
    <definedName name="calcs_pcpm_line1" localSheetId="2">[16]Calcs!#REF!</definedName>
    <definedName name="calcs_pcpm_line1" localSheetId="1">[16]Calcs!#REF!</definedName>
    <definedName name="calcs_pcpm_line1">[16]Calcs!#REF!</definedName>
    <definedName name="calcs_PCPM_lines">[16]Calcs!$A$134:$IV$141</definedName>
    <definedName name="calcs_pooling1" localSheetId="2">#REF!</definedName>
    <definedName name="calcs_pooling1" localSheetId="1">#REF!</definedName>
    <definedName name="calcs_pooling1">#REF!</definedName>
    <definedName name="calcs_pooling2" localSheetId="2">#REF!</definedName>
    <definedName name="calcs_pooling2" localSheetId="1">#REF!</definedName>
    <definedName name="calcs_pooling2">#REF!</definedName>
    <definedName name="calcs_prior" localSheetId="2">#REF!</definedName>
    <definedName name="calcs_prior" localSheetId="1">#REF!</definedName>
    <definedName name="calcs_prior">#REF!</definedName>
    <definedName name="calcs_reinsurance">[16]Calcs!$A$91:$IV$95</definedName>
    <definedName name="calcs_reserve_line">[16]Calcs!$A$102:$IV$102</definedName>
    <definedName name="calcs_risk_line">[16]Calcs!$A$103:$IV$103</definedName>
    <definedName name="calcs_rows" localSheetId="2">#REF!</definedName>
    <definedName name="calcs_rows" localSheetId="1">#REF!</definedName>
    <definedName name="calcs_rows">#REF!</definedName>
    <definedName name="calcs_side" localSheetId="2">#REF!</definedName>
    <definedName name="calcs_side" localSheetId="1">#REF!</definedName>
    <definedName name="calcs_side">#REF!</definedName>
    <definedName name="calcs_ssl_line" localSheetId="2">#REF!</definedName>
    <definedName name="calcs_ssl_line" localSheetId="1">#REF!</definedName>
    <definedName name="calcs_ssl_line">#REF!</definedName>
    <definedName name="calcs_tax">[16]Calcs!$R$106</definedName>
    <definedName name="calcs_trigger" localSheetId="2">#REF!</definedName>
    <definedName name="calcs_trigger" localSheetId="1">#REF!</definedName>
    <definedName name="calcs_trigger">#REF!</definedName>
    <definedName name="calcs_trs">[16]Calcs!$A$70:$IV$75</definedName>
    <definedName name="calcs_trs_projection">[16]Calcs!$R$73</definedName>
    <definedName name="calcs_uw_notes">[16]Calcs!$B$142</definedName>
    <definedName name="calcs_variable_admin">[16]Calcs!$R$99</definedName>
    <definedName name="calcs_variable_line">[16]Calcs!$A$99:$IV$99</definedName>
    <definedName name="calcs_vision_lines">[16]Calcs!$A$121:$IV$123</definedName>
    <definedName name="CalcsAdmin">[15]CalcsPCPM!$AH$109</definedName>
    <definedName name="CalcsAdminCredit">[15]CalcsPCPM!$AH$110</definedName>
    <definedName name="CalcsASLFees">[14]CalcsPCPM!$AM$105</definedName>
    <definedName name="CalcsCapLines" localSheetId="2">[15]CalcsPCPM!#REF!,[15]CalcsPCPM!#REF!</definedName>
    <definedName name="CalcsCapLines" localSheetId="1">[15]CalcsPCPM!#REF!,[15]CalcsPCPM!#REF!</definedName>
    <definedName name="CalcsCapLines">[15]CalcsPCPM!#REF!,[15]CalcsPCPM!#REF!</definedName>
    <definedName name="CalcsCommission">[15]CalcsPCPM!$AH$128</definedName>
    <definedName name="CalcsCurrentECD">[21]CalcsPCPM!$AH$34</definedName>
    <definedName name="CalcsDrug">[15]CalcsPCPM!$AI$125</definedName>
    <definedName name="CalcsEEsOption1">[18]Calcs!$D$15</definedName>
    <definedName name="CalcsEEsOption2">[18]Calcs!$H$15</definedName>
    <definedName name="CalcsEEsOption3">[18]Calcs!$L$15</definedName>
    <definedName name="CalcsEEsOption4">[18]Calcs!$P$15</definedName>
    <definedName name="CalcsFIVisionPremium">[15]CalcsPCPM!$AH$123</definedName>
    <definedName name="CalcsGaHide">[15]CalcsPCPM!$A$132:$A$147,[15]CalcsPCPM!$A$75:$A$76,[15]CalcsPCPM!$A$46:$A$47,[15]CalcsPCPM!$A$23,[15]CalcsPCPM!$A$12,[15]CalcsPCPM!$A$269:$A$282</definedName>
    <definedName name="CalcsHealthPromo">[15]CalcsPCPM!$AH$115</definedName>
    <definedName name="CalcsHealthySupport">[14]CalcsPCPM!$AH$116</definedName>
    <definedName name="CalcsIBNRCapFee">[15]CalcsPCPM!$AH$106</definedName>
    <definedName name="CalcsIncWCommission">[15]CalcsPCPM!$AH$22</definedName>
    <definedName name="CalcsIncWOCommission">[21]CalcsPCPM!$AH$22</definedName>
    <definedName name="CalcsManualProjection">[15]CalcsPCPM!$AH$85</definedName>
    <definedName name="CalcsMemsToContracts">[14]CalcsPCPM!$AM$17</definedName>
    <definedName name="CalcsNafFees">[21]CalcsPCPM!$AH$99</definedName>
    <definedName name="CalcsPCPM_StTaxACAfee">[21]CalcsPCPM!$AH$126</definedName>
    <definedName name="CalcsPerScript">[15]CalcsPCPM!$AH$111</definedName>
    <definedName name="CalcsPriorClaimsOpt1">[15]CalcsPCPM!$B$53</definedName>
    <definedName name="CalcsPriorProjected">[15]CalcsPCPM!$AH$77</definedName>
    <definedName name="CalcsRiskFees">[15]CalcsPCPM!$AH$114</definedName>
    <definedName name="CalcsSIHide">[15]CalcsPCPM!$A$149:$A$168,[15]CalcsPCPM!$A$103,[15]CalcsPCPM!$A$23,[15]CalcsPCPM!$A$129:$A$131</definedName>
    <definedName name="CalcsSIVisionPremium">[15]CalcsPCPM!$AH$130</definedName>
    <definedName name="CalcsSSL">[15]CalcsPCPM!$AH$104</definedName>
    <definedName name="CalcsTax">[15]CalcsPCPM!$AH$117</definedName>
    <definedName name="CalcsVaHide">[15]CalcsPCPM!$A$22,[15]CalcsPCPM!$A$108:$A$131,[15]CalcsPCPM!$149:$282</definedName>
    <definedName name="cap_actual_2prior">[4]Hidfac!$G$267</definedName>
    <definedName name="cap_actual_current">[4]Hidfac!$G$265</definedName>
    <definedName name="cap_actual_prior">[4]Hidfac!$G$266</definedName>
    <definedName name="cap_adj" localSheetId="2">[16]Calcs!#REF!</definedName>
    <definedName name="cap_adj" localSheetId="1">[16]Calcs!#REF!</definedName>
    <definedName name="cap_adj">[16]Calcs!#REF!</definedName>
    <definedName name="cap_adj_line" localSheetId="2">[16]Calcs!#REF!</definedName>
    <definedName name="cap_adj_line" localSheetId="1">[16]Calcs!#REF!</definedName>
    <definedName name="cap_adj_line">[16]Calcs!#REF!</definedName>
    <definedName name="cap_ffs_current" localSheetId="2">[16]Calcs!#REF!</definedName>
    <definedName name="cap_ffs_current" localSheetId="1">[16]Calcs!#REF!</definedName>
    <definedName name="cap_ffs_current">[16]Calcs!#REF!</definedName>
    <definedName name="cap_ffs_prior" localSheetId="2">[16]Calcs!#REF!</definedName>
    <definedName name="cap_ffs_prior" localSheetId="1">[16]Calcs!#REF!</definedName>
    <definedName name="cap_ffs_prior">[16]Calcs!#REF!</definedName>
    <definedName name="cap_hk">[4]Hidfac!$H$63</definedName>
    <definedName name="cap_hkw">[4]Hidfac!$L$63</definedName>
    <definedName name="cap_line1" localSheetId="2">#REF!</definedName>
    <definedName name="cap_line1" localSheetId="1">#REF!</definedName>
    <definedName name="cap_line1">#REF!</definedName>
    <definedName name="cap_lines">[16]Calcs!$A$85:$IV$87</definedName>
    <definedName name="cap_pe">[4]Hidfac!$I$63</definedName>
    <definedName name="cap_ph">[4]Hidfac!$K$63</definedName>
    <definedName name="cap_pr">[4]Hidfac!$J$63</definedName>
    <definedName name="cap_range">'[4]IBNR Cap Rates'!$A$1:$G$24</definedName>
    <definedName name="capitation_trend_line" localSheetId="2">[16]Calcs!#REF!</definedName>
    <definedName name="capitation_trend_line" localSheetId="1">[16]Calcs!#REF!</definedName>
    <definedName name="capitation_trend_line">[16]Calcs!#REF!</definedName>
    <definedName name="carrier">[4]Hidfac!$G$254</definedName>
    <definedName name="carrier2">[4]Hidfac!$G$255</definedName>
    <definedName name="carveout_line" localSheetId="2">[8]RateSheet!#REF!</definedName>
    <definedName name="carveout_line" localSheetId="1">[8]RateSheet!#REF!</definedName>
    <definedName name="carveout_line">[8]RateSheet!#REF!</definedName>
    <definedName name="cats_strategy">[22]Strategy!$A$5:$IV$98</definedName>
    <definedName name="ccm">[4]Hidfac!$C$43</definedName>
    <definedName name="CDHP">[15]Hidfac!$D$41</definedName>
    <definedName name="CDHPContracts">[15]CalcsPCPM!$AU$17</definedName>
    <definedName name="CFAFEETYPE" localSheetId="2">#REF!</definedName>
    <definedName name="CFAFEETYPE" localSheetId="1">#REF!</definedName>
    <definedName name="CFAFEETYPE">#REF!</definedName>
    <definedName name="CHARGE_COLUMNS" localSheetId="2">#REF!</definedName>
    <definedName name="CHARGE_COLUMNS" localSheetId="1">#REF!</definedName>
    <definedName name="CHARGE_COLUMNS">#REF!</definedName>
    <definedName name="CHARGE_EE1" localSheetId="2">#REF!</definedName>
    <definedName name="CHARGE_EE1" localSheetId="1">#REF!</definedName>
    <definedName name="CHARGE_EE1">#REF!</definedName>
    <definedName name="CHARGE_EE2" localSheetId="2">#REF!</definedName>
    <definedName name="CHARGE_EE2" localSheetId="1">#REF!</definedName>
    <definedName name="CHARGE_EE2">#REF!</definedName>
    <definedName name="CHARGE_EE3" localSheetId="2">#REF!</definedName>
    <definedName name="CHARGE_EE3" localSheetId="1">#REF!</definedName>
    <definedName name="CHARGE_EE3">#REF!</definedName>
    <definedName name="CHARGE_EE4" localSheetId="2">#REF!</definedName>
    <definedName name="CHARGE_EE4" localSheetId="1">#REF!</definedName>
    <definedName name="CHARGE_EE4">#REF!</definedName>
    <definedName name="CHARGE_EE5" localSheetId="2">#REF!</definedName>
    <definedName name="CHARGE_EE5" localSheetId="1">#REF!</definedName>
    <definedName name="CHARGE_EE5">#REF!</definedName>
    <definedName name="charge_range" localSheetId="2">#REF!</definedName>
    <definedName name="charge_range" localSheetId="1">#REF!</definedName>
    <definedName name="charge_range">#REF!</definedName>
    <definedName name="CHARGE_ROWS" localSheetId="2">#REF!</definedName>
    <definedName name="CHARGE_ROWS" localSheetId="1">#REF!</definedName>
    <definedName name="CHARGE_ROWS">#REF!</definedName>
    <definedName name="CHARGE2" localSheetId="2">#REF!</definedName>
    <definedName name="CHARGE2" localSheetId="1">#REF!</definedName>
    <definedName name="CHARGE2">#REF!</definedName>
    <definedName name="CHARGE3" localSheetId="2">#REF!</definedName>
    <definedName name="CHARGE3" localSheetId="1">#REF!</definedName>
    <definedName name="CHARGE3">#REF!</definedName>
    <definedName name="CHARGE4" localSheetId="2">#REF!</definedName>
    <definedName name="CHARGE4" localSheetId="1">#REF!</definedName>
    <definedName name="CHARGE4">#REF!</definedName>
    <definedName name="CHARGE5" localSheetId="2">#REF!</definedName>
    <definedName name="CHARGE5" localSheetId="1">#REF!</definedName>
    <definedName name="CHARGE5">#REF!</definedName>
    <definedName name="charges">[8]RateSheet!$A$41:$IV$53</definedName>
    <definedName name="charges_accountcode">[16]Charges!$A$3:$IV$3</definedName>
    <definedName name="charges_asl" localSheetId="2">[23]Charges!#REF!</definedName>
    <definedName name="charges_asl" localSheetId="1">[23]Charges!#REF!</definedName>
    <definedName name="charges_asl">[23]Charges!#REF!</definedName>
    <definedName name="charges_asl_pcpm">[18]Charges!$A$28:$IV$30</definedName>
    <definedName name="charges_asl_percent">[18]Charges!$A$31:$IV$32</definedName>
    <definedName name="charges_aso">[4]Charges!$A$20:$IV$25</definedName>
    <definedName name="charges_aso_ssl">[4]Charges!$A$23:$IV$24</definedName>
    <definedName name="charges_clear_range">[4]Charges!$E$9:$H$43</definedName>
    <definedName name="charges_clear_range2">[18]Charges!$E$8:$H$73</definedName>
    <definedName name="charges_commission">[16]Charges!$A$47:$IV$47</definedName>
    <definedName name="CHARGES_COST_PLUS" localSheetId="2">#REF!</definedName>
    <definedName name="CHARGES_COST_PLUS" localSheetId="1">#REF!</definedName>
    <definedName name="CHARGES_COST_PLUS">#REF!</definedName>
    <definedName name="charges_drug_credit">[18]Charges!$A$40:$IV$41</definedName>
    <definedName name="charges_enrollment">[16]Charges!$A$10:$IV$10</definedName>
    <definedName name="charges_hmc">[4]Charges!$A$38:$IV$39</definedName>
    <definedName name="charges_ibnr_cap">[18]Charges!$A$33:$IV$37</definedName>
    <definedName name="charges_ibnr_pcpm">[18]Charges!$A$33:$IV$34</definedName>
    <definedName name="charges_ibnr_percent">[18]Charges!$A$35:$IV$36</definedName>
    <definedName name="charges_ibnrcap">[16]Charges!$A$25:$IV$26</definedName>
    <definedName name="CHARGES_NON_STANDARD" localSheetId="2">#REF!</definedName>
    <definedName name="CHARGES_NON_STANDARD" localSheetId="1">#REF!</definedName>
    <definedName name="CHARGES_NON_STANDARD">#REF!</definedName>
    <definedName name="charges_place1">[4]Charges!$E$9</definedName>
    <definedName name="charges_place2">[4]Charges!$F$9</definedName>
    <definedName name="charges_place3">[4]Charges!$G$9</definedName>
    <definedName name="charges_place4">[4]Charges!$H$9</definedName>
    <definedName name="charges_reinsurance">[18]Charges!$A$22:$IV$36</definedName>
    <definedName name="charges_reserve">[16]Charges!$A$37:$IV$39</definedName>
    <definedName name="charges_reserve_pcpm">[18]Charges!$A$56:$IV$59</definedName>
    <definedName name="charges_reserve_percent">[18]Charges!$A$60:$IV$62</definedName>
    <definedName name="charges_revise">[4]Charges!$A$45:$IV$45</definedName>
    <definedName name="charges_risk">[16]Charges!$A$35:$IV$36</definedName>
    <definedName name="charges_risk_pcpm">[18]Charges!$A$51:$IV$53</definedName>
    <definedName name="charges_risk_percent">[18]Charges!$A$54:$IV$55</definedName>
    <definedName name="charges_ssl_pcpm">[18]Charges!$A$23:$IV$25</definedName>
    <definedName name="charges_ssl_percent">[18]Charges!$A$26:$IV$27</definedName>
    <definedName name="charges_tax">[16]Charges!$A$40:$IV$41</definedName>
    <definedName name="charges_transfer">[16]Charges!$A$49:$IV$49</definedName>
    <definedName name="CHARGES_TRIGGER" localSheetId="2">#REF!</definedName>
    <definedName name="CHARGES_TRIGGER" localSheetId="1">#REF!</definedName>
    <definedName name="CHARGES_TRIGGER">#REF!</definedName>
    <definedName name="charges_variable">[16]Charges!$A$33:$IV$34</definedName>
    <definedName name="charges_variable_admin">[18]Charges!$A$45:$IV$49</definedName>
    <definedName name="charges_variable_pcpm">[18]Charges!$A$45:$IV$47</definedName>
    <definedName name="charges_variable_percent">[18]Charges!$A$48:$IV$49</definedName>
    <definedName name="charges_varibale_admin">[18]Charges!$A$45:$IV$49</definedName>
    <definedName name="charges_vision">[4]Charges!$A$41:$IV$42</definedName>
    <definedName name="charges1">[4]Hidfac!$F$454:$F$486</definedName>
    <definedName name="charges2">[4]Hidfac!$G$454:$G$486</definedName>
    <definedName name="charges3">[4]Hidfac!$H$454:$H$486</definedName>
    <definedName name="charges4">[4]Hidfac!$I$454:$I$486</definedName>
    <definedName name="ChargesNafVAPCPM">[18]Charges!$A$17:$IV$18</definedName>
    <definedName name="ChargesNafVaPercent">[18]Charges!$A$13:$IV$14</definedName>
    <definedName name="ChargesOosNafOffset">[18]Charges!$A$50:$IV$50</definedName>
    <definedName name="ChargesOOSNAfPCPM">[18]Charges!$A$19:$IV$20</definedName>
    <definedName name="ChargesOOSNafPercent">[18]Charges!$A$15:$IV$16</definedName>
    <definedName name="ChargesPerScriptLines">[18]Charges!$A$43:$IV$44</definedName>
    <definedName name="ChargesVariableTermination1">[15]Charges!$A$22,[15]Charges!$A$23,[15]Charges!$A$18</definedName>
    <definedName name="child_e" localSheetId="2">[8]RateSheet!#REF!</definedName>
    <definedName name="child_e" localSheetId="1">[8]RateSheet!#REF!</definedName>
    <definedName name="child_e">[8]RateSheet!#REF!</definedName>
    <definedName name="children_e" localSheetId="2">[8]RateSheet!#REF!</definedName>
    <definedName name="children_e" localSheetId="1">[8]RateSheet!#REF!</definedName>
    <definedName name="children_e">[8]RateSheet!#REF!</definedName>
    <definedName name="CL_POL">[1]CMITS!$B$24</definedName>
    <definedName name="claims_choice_drug" localSheetId="2">#REF!</definedName>
    <definedName name="claims_choice_drug" localSheetId="1">#REF!</definedName>
    <definedName name="claims_choice_drug">#REF!</definedName>
    <definedName name="claims_choice_line" localSheetId="2">#REF!</definedName>
    <definedName name="claims_choice_line" localSheetId="1">#REF!</definedName>
    <definedName name="claims_choice_line">#REF!</definedName>
    <definedName name="claims_choice_load" localSheetId="2">#REF!</definedName>
    <definedName name="claims_choice_load" localSheetId="1">#REF!</definedName>
    <definedName name="claims_choice_load">#REF!</definedName>
    <definedName name="claims_date" localSheetId="2">#REF!</definedName>
    <definedName name="claims_date" localSheetId="1">#REF!</definedName>
    <definedName name="claims_date">#REF!</definedName>
    <definedName name="claims_fluc" localSheetId="2">#REF!</definedName>
    <definedName name="claims_fluc" localSheetId="1">#REF!</definedName>
    <definedName name="claims_fluc">#REF!</definedName>
    <definedName name="claims_irow1">'[4]Access Import'!$A$49</definedName>
    <definedName name="claims_irow10">'[4]Access Import'!$A$58</definedName>
    <definedName name="claims_irow11">'[4]Access Import'!$A$59</definedName>
    <definedName name="claims_irow12">'[4]Access Import'!$A$60</definedName>
    <definedName name="claims_irow13">'[4]Access Import'!$A$61</definedName>
    <definedName name="claims_irow2">'[4]Access Import'!$A$50</definedName>
    <definedName name="claims_irow3">'[4]Access Import'!$A$51</definedName>
    <definedName name="claims_irow4">'[4]Access Import'!$A$52</definedName>
    <definedName name="claims_irow5">'[4]Access Import'!$A$53</definedName>
    <definedName name="claims_irow6">'[4]Access Import'!$A$54</definedName>
    <definedName name="claims_irow7">'[4]Access Import'!$A$55</definedName>
    <definedName name="claims_irow8">'[4]Access Import'!$A$56</definedName>
    <definedName name="claims_irow9">'[4]Access Import'!$A$57</definedName>
    <definedName name="claims_row1">'[4]Access Export'!$A$49</definedName>
    <definedName name="claims_row10">'[4]Access Export'!$A$58</definedName>
    <definedName name="claims_row11">'[4]Access Export'!$A$59</definedName>
    <definedName name="claims_row12">'[4]Access Export'!$A$60</definedName>
    <definedName name="claims_row2">'[4]Access Export'!$A$50</definedName>
    <definedName name="claims_row3">'[4]Access Export'!$A$51</definedName>
    <definedName name="claims_row4">'[4]Access Export'!$A$52</definedName>
    <definedName name="claims_row5">'[4]Access Export'!$A$53</definedName>
    <definedName name="claims_row6">'[4]Access Export'!$A$54</definedName>
    <definedName name="claims_row7">'[4]Access Export'!$A$55</definedName>
    <definedName name="claims_row8">'[4]Access Export'!$A$56</definedName>
    <definedName name="claims_row9">'[4]Access Export'!$A$57</definedName>
    <definedName name="claims_trigger_rate" localSheetId="2">#REF!</definedName>
    <definedName name="claims_trigger_rate" localSheetId="1">#REF!</definedName>
    <definedName name="claims_trigger_rate">#REF!</definedName>
    <definedName name="class1">'[24]Class 1 Pivot table'!$A$2:$I$47</definedName>
    <definedName name="Class1_PPO" localSheetId="2">#REF!</definedName>
    <definedName name="Class1_PPO" localSheetId="1">#REF!</definedName>
    <definedName name="Class1_PPO">#REF!</definedName>
    <definedName name="class2">'[24]Class 2 Pivot Table'!$A$2:$I$268</definedName>
    <definedName name="Class2_PPO" localSheetId="2">#REF!</definedName>
    <definedName name="Class2_PPO" localSheetId="1">#REF!</definedName>
    <definedName name="Class2_PPO">#REF!</definedName>
    <definedName name="class3">'[24]Class 3 Pivot Table'!$A$2:$G$28</definedName>
    <definedName name="Class3_PPO" localSheetId="2">#REF!</definedName>
    <definedName name="Class3_PPO" localSheetId="1">#REF!</definedName>
    <definedName name="Class3_PPO">#REF!</definedName>
    <definedName name="class4">'[24]Class 4 Pivot Table'!$A$2:$H$97</definedName>
    <definedName name="Class4_PPO" localSheetId="2">#REF!</definedName>
    <definedName name="Class4_PPO" localSheetId="1">#REF!</definedName>
    <definedName name="Class4_PPO">#REF!</definedName>
    <definedName name="class5">'[24]Class 5 Pivot Table'!$A$2:$I$35</definedName>
    <definedName name="CLPROC">[1]CMITS!$F$38</definedName>
    <definedName name="CLVOL">[1]CMITS!$D$24</definedName>
    <definedName name="CMPProfit" localSheetId="2">#REF!</definedName>
    <definedName name="CMPProfit" localSheetId="1">#REF!</definedName>
    <definedName name="CMPProfit">#REF!</definedName>
    <definedName name="co_e" localSheetId="2">[8]RateSheet!#REF!</definedName>
    <definedName name="co_e" localSheetId="1">[8]RateSheet!#REF!</definedName>
    <definedName name="co_e">[8]RateSheet!#REF!</definedName>
    <definedName name="codes_sales">[4]Codes!$B$1:$G$65536</definedName>
    <definedName name="codes_underwriters">[4]Codes!$H$1:$L$65536</definedName>
    <definedName name="COLUMN_C">[8]RateSheet!$C$1:$C$65536</definedName>
    <definedName name="com_peree">[15]General!$F$60</definedName>
    <definedName name="com_peree_renewal">[15]General!$F$61</definedName>
    <definedName name="combine_opt1">[4]General!$J$11</definedName>
    <definedName name="combine_opt2">[4]General!$J$12</definedName>
    <definedName name="combine_opt3">[4]General!$J$13</definedName>
    <definedName name="combine_opt4">[4]General!$J$14</definedName>
    <definedName name="CombineNafAdmin">[15]General!$F$52</definedName>
    <definedName name="comm">[15]Hidfac!$C$335</definedName>
    <definedName name="comm_peree">[25]INPUT!$F$142</definedName>
    <definedName name="comm_ren_scale">[15]General!$I$61</definedName>
    <definedName name="COMMISSION">[25]INPUT!$I$136</definedName>
    <definedName name="commission_check">'[22]Rate Review'!$L$8</definedName>
    <definedName name="commission_current">[15]Hidfac!$B$133</definedName>
    <definedName name="commission_income">[15]Hidfac!$B$131</definedName>
    <definedName name="commission_peree">[4]General!$K$25</definedName>
    <definedName name="commission_renewal">[15]Hidfac!$B$132</definedName>
    <definedName name="commission1" localSheetId="2">[17]RateSheet!#REF!</definedName>
    <definedName name="commission1" localSheetId="1">[17]RateSheet!#REF!</definedName>
    <definedName name="commission1">[17]RateSheet!#REF!</definedName>
    <definedName name="CommissionPCPM">'[15]Rate Review'!$T$10</definedName>
    <definedName name="Commissions" localSheetId="2">#REF!</definedName>
    <definedName name="Commissions" localSheetId="1">#REF!</definedName>
    <definedName name="Commissions">#REF!</definedName>
    <definedName name="comp" localSheetId="2">#REF!</definedName>
    <definedName name="comp" localSheetId="1">#REF!</definedName>
    <definedName name="comp">#REF!</definedName>
    <definedName name="company">[15]Hidfac!$B$332</definedName>
    <definedName name="company2">[15]Hidfac!$B$333</definedName>
    <definedName name="ConnectString">[18]Hidfac!$B$513</definedName>
    <definedName name="contract_end">[15]Hidfac!$C$305</definedName>
    <definedName name="contract_end_date">[15]Hidfac!$D$305</definedName>
    <definedName name="contract_period">[26]hidfac!$C$9</definedName>
    <definedName name="ContractsEnding">[15]Hidfac!$J$175</definedName>
    <definedName name="conversion_option1">[16]Hidfac!$B$546:$G$546</definedName>
    <definedName name="conversion_option2">[16]Hidfac!$B$547:$G$547</definedName>
    <definedName name="conversion_option3">[16]Hidfac!$B$546:$G$548</definedName>
    <definedName name="conversion_option4">[16]Hidfac!$B$549:$G$549</definedName>
    <definedName name="convert_import1">'[16]Access Import'!$BD$42</definedName>
    <definedName name="convert_import2">'[16]Access Import'!$BD$45</definedName>
    <definedName name="convert_import3">'[16]Access Import'!$BD$48</definedName>
    <definedName name="convert_import4">'[16]Access Import'!$BD$51</definedName>
    <definedName name="copay1">[4]Hidfac!$D$22</definedName>
    <definedName name="copay2">[4]Hidfac!$D$23</definedName>
    <definedName name="copay3">[4]Hidfac!$D$24</definedName>
    <definedName name="copay4">[4]Hidfac!$D$25</definedName>
    <definedName name="corp" localSheetId="2">#REF!</definedName>
    <definedName name="corp" localSheetId="1">#REF!</definedName>
    <definedName name="corp">#REF!</definedName>
    <definedName name="cos_row1">[8]RateSheet!$A$61:$IV$61</definedName>
    <definedName name="cos_row2">[8]RateSheet!$A$63:$IV$63</definedName>
    <definedName name="cover_ba1">[4]Cover!$A$22:$IV$22</definedName>
    <definedName name="cover_ba2">[4]Cover!$A$26:$IV$26</definedName>
    <definedName name="cover_ba3">[4]Cover!$A$28:$IV$28</definedName>
    <definedName name="cover_hmo2">[4]Cover!$A$31:$IV$31</definedName>
    <definedName name="cover_tri1">[4]Cover!$A$27:$IV$27</definedName>
    <definedName name="cover_tri2">[4]Cover!$A$32:$IV$32</definedName>
    <definedName name="cred_factor_calcs">[4]Hidfac!$A$385:$E$423</definedName>
    <definedName name="cred_factors">[4]Hidfac!$A$385</definedName>
    <definedName name="cred_group" localSheetId="2">#REF!</definedName>
    <definedName name="cred_group" localSheetId="1">#REF!</definedName>
    <definedName name="cred_group">#REF!</definedName>
    <definedName name="cred_range1">'[4]RUA Pros 250'!$B$3:$L$23</definedName>
    <definedName name="cred_rua">'[4]RUA Pros 250'!$A$1:$K$30</definedName>
    <definedName name="cred_rua?">[4]Hidfac!$C$259</definedName>
    <definedName name="CT_commtable" localSheetId="2">#REF!</definedName>
    <definedName name="CT_commtable" localSheetId="1">#REF!</definedName>
    <definedName name="CT_commtable">#REF!</definedName>
    <definedName name="CT_PremAmt" localSheetId="2">#REF!</definedName>
    <definedName name="CT_PremAmt" localSheetId="1">#REF!</definedName>
    <definedName name="CT_PremAmt">#REF!</definedName>
    <definedName name="ctrend" localSheetId="2">#REF!</definedName>
    <definedName name="ctrend" localSheetId="1">#REF!</definedName>
    <definedName name="ctrend">#REF!</definedName>
    <definedName name="current_beg">[4]General!$D$19</definedName>
    <definedName name="current_claims" localSheetId="2">#REF!</definedName>
    <definedName name="current_claims" localSheetId="1">#REF!</definedName>
    <definedName name="current_claims">#REF!</definedName>
    <definedName name="current_comm">[15]Hidfac!$C$334</definedName>
    <definedName name="current_contract_end">[15]Hidfac!$C$304</definedName>
    <definedName name="current_contribution" localSheetId="2">#REF!</definedName>
    <definedName name="current_contribution" localSheetId="1">#REF!</definedName>
    <definedName name="current_contribution">#REF!</definedName>
    <definedName name="current_contribution_drug" localSheetId="2">#REF!</definedName>
    <definedName name="current_contribution_drug" localSheetId="1">#REF!</definedName>
    <definedName name="current_contribution_drug">#REF!</definedName>
    <definedName name="current_discount_retained" localSheetId="2">#REF!</definedName>
    <definedName name="current_discount_retained" localSheetId="1">#REF!</definedName>
    <definedName name="current_discount_retained">#REF!</definedName>
    <definedName name="current_drug_claims" localSheetId="2">#REF!</definedName>
    <definedName name="current_drug_claims" localSheetId="1">#REF!</definedName>
    <definedName name="current_drug_claims">#REF!</definedName>
    <definedName name="current_drug_claimsp" localSheetId="2">#REF!</definedName>
    <definedName name="current_drug_claimsp" localSheetId="1">#REF!</definedName>
    <definedName name="current_drug_claimsp">#REF!</definedName>
    <definedName name="current_ecd" localSheetId="2">#REF!</definedName>
    <definedName name="current_ecd" localSheetId="1">#REF!</definedName>
    <definedName name="current_ecd">#REF!</definedName>
    <definedName name="current_end">[15]Hidfac!$C$308</definedName>
    <definedName name="current_extra" localSheetId="2">#REF!</definedName>
    <definedName name="current_extra" localSheetId="1">#REF!</definedName>
    <definedName name="current_extra">#REF!</definedName>
    <definedName name="current_facility_savings" localSheetId="2">#REF!</definedName>
    <definedName name="current_facility_savings" localSheetId="1">#REF!</definedName>
    <definedName name="current_facility_savings">#REF!</definedName>
    <definedName name="current_ibnr" localSheetId="2">#REF!</definedName>
    <definedName name="current_ibnr" localSheetId="1">#REF!</definedName>
    <definedName name="current_ibnr">#REF!</definedName>
    <definedName name="current_medical_claims" localSheetId="2">#REF!</definedName>
    <definedName name="current_medical_claims" localSheetId="1">#REF!</definedName>
    <definedName name="current_medical_claims">#REF!</definedName>
    <definedName name="current_medical_claimsp" localSheetId="2">#REF!</definedName>
    <definedName name="current_medical_claimsp" localSheetId="1">#REF!</definedName>
    <definedName name="current_medical_claimsp">#REF!</definedName>
    <definedName name="current_na_claims" localSheetId="2">#REF!</definedName>
    <definedName name="current_na_claims" localSheetId="1">#REF!</definedName>
    <definedName name="current_na_claims">#REF!</definedName>
    <definedName name="current_physician_savings" localSheetId="2">#REF!</definedName>
    <definedName name="current_physician_savings" localSheetId="1">#REF!</definedName>
    <definedName name="current_physician_savings">#REF!</definedName>
    <definedName name="current_retention">[4]Hidfac!$I$249</definedName>
    <definedName name="current_retention_aso">[4]Hidfac!$I$249</definedName>
    <definedName name="current_retention_pro">[4]Hidfac!$I$250</definedName>
    <definedName name="current_test">[4]Hidfac!$D$440</definedName>
    <definedName name="current_trend">[4]Option1!$B$119</definedName>
    <definedName name="current_trigger" localSheetId="2">[17]RateSheet!#REF!</definedName>
    <definedName name="current_trigger" localSheetId="1">[17]RateSheet!#REF!</definedName>
    <definedName name="current_trigger">[17]RateSheet!#REF!</definedName>
    <definedName name="current_weight" localSheetId="2">#REF!</definedName>
    <definedName name="current_weight" localSheetId="1">#REF!</definedName>
    <definedName name="current_weight">#REF!</definedName>
    <definedName name="CurrentActualReserve">[18]CalcsActualCurrent!$P$50</definedName>
    <definedName name="CurrentBeg">[15]General!$C$40</definedName>
    <definedName name="CurrentEnd">[15]General!$D$40</definedName>
    <definedName name="CYMIN">[27]Manual!$D$35</definedName>
    <definedName name="CYMOUT">[27]Manual!$F$35</definedName>
    <definedName name="cz" localSheetId="2">#REF!</definedName>
    <definedName name="cz" localSheetId="1">#REF!</definedName>
    <definedName name="cz">#REF!</definedName>
    <definedName name="Data" localSheetId="2">#REF!</definedName>
    <definedName name="Data" localSheetId="1">#REF!</definedName>
    <definedName name="Data">#REF!</definedName>
    <definedName name="DATA_01" localSheetId="2">#REF!</definedName>
    <definedName name="DATA_01" localSheetId="1">#REF!</definedName>
    <definedName name="DATA_01">#REF!</definedName>
    <definedName name="data1" localSheetId="2">#REF!</definedName>
    <definedName name="data1" localSheetId="1">#REF!</definedName>
    <definedName name="data1">#REF!</definedName>
    <definedName name="data2" localSheetId="2">#REF!</definedName>
    <definedName name="data2" localSheetId="1">#REF!</definedName>
    <definedName name="data2">#REF!</definedName>
    <definedName name="data3" localSheetId="2">#REF!</definedName>
    <definedName name="data3" localSheetId="1">#REF!</definedName>
    <definedName name="data3">#REF!</definedName>
    <definedName name="data4" localSheetId="2">#REF!</definedName>
    <definedName name="data4" localSheetId="1">#REF!</definedName>
    <definedName name="data4">#REF!</definedName>
    <definedName name="date">[4]Hidfac!$A$301:$G$372</definedName>
    <definedName name="date1" localSheetId="2">[18]Hidfac!#REF!</definedName>
    <definedName name="date1" localSheetId="1">[18]Hidfac!#REF!</definedName>
    <definedName name="date1">[18]Hidfac!#REF!</definedName>
    <definedName name="DateReleased" localSheetId="2">[16]Strategy!#REF!</definedName>
    <definedName name="DateReleased" localSheetId="1">[16]Strategy!#REF!</definedName>
    <definedName name="DateReleased">[16]Strategy!#REF!</definedName>
    <definedName name="DAYS">[1]CMITS!$D$28</definedName>
    <definedName name="dbpath">'[4]Access Import'!$A$317</definedName>
    <definedName name="DDD">'[16]Access Import'!$A$17</definedName>
    <definedName name="def">[20]Data!$I$1</definedName>
    <definedName name="den_ler_ibnr_prior" localSheetId="2">'[28]Dental Hidfac'!#REF!</definedName>
    <definedName name="den_ler_ibnr_prior" localSheetId="1">'[28]Dental Hidfac'!#REF!</definedName>
    <definedName name="den_ler_ibnr_prior">'[28]Dental Hidfac'!#REF!</definedName>
    <definedName name="denlev">[20]Data!$G$1</definedName>
    <definedName name="denplan">[20]Data!$R$1</definedName>
    <definedName name="dental" localSheetId="2">#REF!</definedName>
    <definedName name="dental" localSheetId="1">#REF!</definedName>
    <definedName name="dental">#REF!</definedName>
    <definedName name="dental_account">[28]Dental!$F$6</definedName>
    <definedName name="dental_admin_2nd_rates" localSheetId="2">#REF!</definedName>
    <definedName name="dental_admin_2nd_rates" localSheetId="1">#REF!</definedName>
    <definedName name="dental_admin_2nd_rates">#REF!</definedName>
    <definedName name="dental_admin_agg_lines" localSheetId="2">#REF!</definedName>
    <definedName name="dental_admin_agg_lines" localSheetId="1">#REF!</definedName>
    <definedName name="dental_admin_agg_lines">#REF!</definedName>
    <definedName name="dental_aso_language">[8]RateSheet!$A$78:$IV$84</definedName>
    <definedName name="dental_attachment">[28]Dental!$C$63</definedName>
    <definedName name="dental_avg_contracts">'[28]Dental Calcs'!$F$17</definedName>
    <definedName name="dental_blending">'[28]Dental Hidfac'!$B$108</definedName>
    <definedName name="dental_carveouts" localSheetId="2">#REF!</definedName>
    <definedName name="dental_carveouts" localSheetId="1">#REF!</definedName>
    <definedName name="dental_carveouts">#REF!</definedName>
    <definedName name="dental_ch1" localSheetId="2">#REF!</definedName>
    <definedName name="dental_ch1" localSheetId="1">#REF!</definedName>
    <definedName name="dental_ch1">#REF!</definedName>
    <definedName name="dental_ch2" localSheetId="2">#REF!</definedName>
    <definedName name="dental_ch2" localSheetId="1">#REF!</definedName>
    <definedName name="dental_ch2">#REF!</definedName>
    <definedName name="dental_ch3" localSheetId="2">#REF!</definedName>
    <definedName name="dental_ch3" localSheetId="1">#REF!</definedName>
    <definedName name="dental_ch3">#REF!</definedName>
    <definedName name="dental_ch4" localSheetId="2">'[29]Dental RateSheet'!#REF!</definedName>
    <definedName name="dental_ch4" localSheetId="1">'[29]Dental RateSheet'!#REF!</definedName>
    <definedName name="dental_ch4">'[29]Dental RateSheet'!#REF!</definedName>
    <definedName name="dental_childrens" localSheetId="2">#REF!</definedName>
    <definedName name="dental_childrens" localSheetId="1">#REF!</definedName>
    <definedName name="dental_childrens">#REF!</definedName>
    <definedName name="dental_childs" localSheetId="2">#REF!</definedName>
    <definedName name="dental_childs" localSheetId="1">#REF!</definedName>
    <definedName name="dental_childs">#REF!</definedName>
    <definedName name="dental_chr1" localSheetId="2">#REF!</definedName>
    <definedName name="dental_chr1" localSheetId="1">#REF!</definedName>
    <definedName name="dental_chr1">#REF!</definedName>
    <definedName name="dental_chr2" localSheetId="2">#REF!</definedName>
    <definedName name="dental_chr2" localSheetId="1">#REF!</definedName>
    <definedName name="dental_chr2">#REF!</definedName>
    <definedName name="dental_chr3" localSheetId="2">#REF!</definedName>
    <definedName name="dental_chr3" localSheetId="1">#REF!</definedName>
    <definedName name="dental_chr3">#REF!</definedName>
    <definedName name="dental_chr4" localSheetId="2">'[29]Dental RateSheet'!#REF!</definedName>
    <definedName name="dental_chr4" localSheetId="1">'[29]Dental RateSheet'!#REF!</definedName>
    <definedName name="dental_chr4">'[29]Dental RateSheet'!#REF!</definedName>
    <definedName name="dental_co1" localSheetId="2">#REF!</definedName>
    <definedName name="dental_co1" localSheetId="1">#REF!</definedName>
    <definedName name="dental_co1">#REF!</definedName>
    <definedName name="dental_co2" localSheetId="2">#REF!</definedName>
    <definedName name="dental_co2" localSheetId="1">#REF!</definedName>
    <definedName name="dental_co2">#REF!</definedName>
    <definedName name="dental_co3" localSheetId="2">#REF!</definedName>
    <definedName name="dental_co3" localSheetId="1">#REF!</definedName>
    <definedName name="dental_co3">#REF!</definedName>
    <definedName name="dental_co4" localSheetId="2">'[29]Dental RateSheet'!#REF!</definedName>
    <definedName name="dental_co4" localSheetId="1">'[29]Dental RateSheet'!#REF!</definedName>
    <definedName name="dental_co4">'[29]Dental RateSheet'!#REF!</definedName>
    <definedName name="dental_effective">'[28]Dental Hidfac'!$B$106</definedName>
    <definedName name="dental_f1" localSheetId="2">#REF!</definedName>
    <definedName name="dental_f1" localSheetId="1">#REF!</definedName>
    <definedName name="dental_f1">#REF!</definedName>
    <definedName name="dental_f2" localSheetId="2">#REF!</definedName>
    <definedName name="dental_f2" localSheetId="1">#REF!</definedName>
    <definedName name="dental_f2">#REF!</definedName>
    <definedName name="dental_f3" localSheetId="2">#REF!</definedName>
    <definedName name="dental_f3" localSheetId="1">#REF!</definedName>
    <definedName name="dental_f3">#REF!</definedName>
    <definedName name="dental_f4" localSheetId="2">'[29]Dental RateSheet'!#REF!</definedName>
    <definedName name="dental_f4" localSheetId="1">'[29]Dental RateSheet'!#REF!</definedName>
    <definedName name="dental_f4">'[29]Dental RateSheet'!#REF!</definedName>
    <definedName name="dental_families" localSheetId="2">#REF!</definedName>
    <definedName name="dental_families" localSheetId="1">#REF!</definedName>
    <definedName name="dental_families">#REF!</definedName>
    <definedName name="dental_fund">[28]Dental!$B$10</definedName>
    <definedName name="dental_inc">'[28]Dental Calcs'!$F$20</definedName>
    <definedName name="dental_language">[8]RateSheet!$A$75:$IV$77</definedName>
    <definedName name="dental_later_rates" localSheetId="2">#REF!</definedName>
    <definedName name="dental_later_rates" localSheetId="1">#REF!</definedName>
    <definedName name="dental_later_rates">#REF!</definedName>
    <definedName name="dental_max1">'[29]Dental RateSheet'!$B$49,'[29]Dental RateSheet'!$B$47,'[29]Dental RateSheet'!$B$40,'[29]Dental RateSheet'!$B$38,'[29]Dental RateSheet'!$F$1:$F$65536</definedName>
    <definedName name="dental_max2">'[29]Dental RateSheet'!$B$49,'[29]Dental RateSheet'!$B$47,'[29]Dental RateSheet'!$B$40,'[29]Dental RateSheet'!$B$38,'[29]Dental RateSheet'!$H$1:$H$65536</definedName>
    <definedName name="dental_name">[28]Dental!$B$5</definedName>
    <definedName name="dental_numbers">[28]Dental!$F$7</definedName>
    <definedName name="dental_only" localSheetId="2">[28]Dental!#REF!</definedName>
    <definedName name="dental_only" localSheetId="1">[28]Dental!#REF!</definedName>
    <definedName name="dental_only">[28]Dental!#REF!</definedName>
    <definedName name="dental_option1_exp" localSheetId="2">#REF!</definedName>
    <definedName name="dental_option1_exp" localSheetId="1">#REF!</definedName>
    <definedName name="dental_option1_exp">#REF!</definedName>
    <definedName name="dental_option1_max" localSheetId="2">#REF!</definedName>
    <definedName name="dental_option1_max" localSheetId="1">#REF!</definedName>
    <definedName name="dental_option1_max">#REF!</definedName>
    <definedName name="dental_option2_exp" localSheetId="2">#REF!</definedName>
    <definedName name="dental_option2_exp" localSheetId="1">#REF!</definedName>
    <definedName name="dental_option2_exp">#REF!</definedName>
    <definedName name="dental_option2_max" localSheetId="2">#REF!</definedName>
    <definedName name="dental_option2_max" localSheetId="1">#REF!</definedName>
    <definedName name="dental_option2_max">#REF!</definedName>
    <definedName name="dental_pros_language" localSheetId="2">'[17]DENTAL RUA'!#REF!</definedName>
    <definedName name="dental_pros_language" localSheetId="1">'[17]DENTAL RUA'!#REF!</definedName>
    <definedName name="dental_pros_language">'[17]DENTAL RUA'!#REF!</definedName>
    <definedName name="dental_rates_asl" localSheetId="2">#REF!</definedName>
    <definedName name="dental_rates_asl" localSheetId="1">#REF!</definedName>
    <definedName name="dental_rates_asl">#REF!</definedName>
    <definedName name="dental_rates_calculated" localSheetId="2">#REF!</definedName>
    <definedName name="dental_rates_calculated" localSheetId="1">#REF!</definedName>
    <definedName name="dental_rates_calculated">#REF!</definedName>
    <definedName name="dental_rates_nonpros" localSheetId="2">#REF!</definedName>
    <definedName name="dental_rates_nonpros" localSheetId="1">#REF!</definedName>
    <definedName name="dental_rates_nonpros">#REF!</definedName>
    <definedName name="dental_rates_pros" localSheetId="2">#REF!</definedName>
    <definedName name="dental_rates_pros" localSheetId="1">#REF!</definedName>
    <definedName name="dental_rates_pros">#REF!</definedName>
    <definedName name="dental_rates7" localSheetId="2">'[29]Dental RateSheet'!#REF!</definedName>
    <definedName name="dental_rates7" localSheetId="1">'[29]Dental RateSheet'!#REF!</definedName>
    <definedName name="dental_rates7">'[29]Dental RateSheet'!#REF!</definedName>
    <definedName name="dental_row1">[8]RateSheet!$A$75:$IV$75</definedName>
    <definedName name="dental_row2">[8]RateSheet!$A$77:$IV$77</definedName>
    <definedName name="dental_row3">[8]RateSheet!$A$84:$IV$84</definedName>
    <definedName name="dental_row4">[8]RateSheet!$A$82:$IV$82</definedName>
    <definedName name="dental_sp1" localSheetId="2">#REF!</definedName>
    <definedName name="dental_sp1" localSheetId="1">#REF!</definedName>
    <definedName name="dental_sp1">#REF!</definedName>
    <definedName name="dental_sp2" localSheetId="2">#REF!</definedName>
    <definedName name="dental_sp2" localSheetId="1">#REF!</definedName>
    <definedName name="dental_sp2">#REF!</definedName>
    <definedName name="dental_sp3" localSheetId="2">#REF!</definedName>
    <definedName name="dental_sp3" localSheetId="1">#REF!</definedName>
    <definedName name="dental_sp3">#REF!</definedName>
    <definedName name="dental_sp4" localSheetId="2">'[29]Dental RateSheet'!#REF!</definedName>
    <definedName name="dental_sp4" localSheetId="1">'[29]Dental RateSheet'!#REF!</definedName>
    <definedName name="dental_sp4">'[29]Dental RateSheet'!#REF!</definedName>
    <definedName name="dental_space_top" localSheetId="2">'[29]Dental RUA'!#REF!</definedName>
    <definedName name="dental_space_top" localSheetId="1">'[29]Dental RUA'!#REF!</definedName>
    <definedName name="dental_space_top">'[29]Dental RUA'!#REF!</definedName>
    <definedName name="dental_spouses" localSheetId="2">#REF!</definedName>
    <definedName name="dental_spouses" localSheetId="1">#REF!</definedName>
    <definedName name="dental_spouses">#REF!</definedName>
    <definedName name="dental_title" localSheetId="2">[8]RateSheet!#REF!</definedName>
    <definedName name="dental_title" localSheetId="1">[8]RateSheet!#REF!</definedName>
    <definedName name="dental_title">[8]RateSheet!#REF!</definedName>
    <definedName name="dental_trs">[28]Dental!$I$13</definedName>
    <definedName name="dental_two_years">[28]Dental!$I$12</definedName>
    <definedName name="DENTPOL">[1]CMITS!$D$17</definedName>
    <definedName name="depl">[20]Data!$K$1</definedName>
    <definedName name="dept">[20]Data!$D$1</definedName>
    <definedName name="detail_savings" localSheetId="2">'[30]Savings Under 250'!#REF!</definedName>
    <definedName name="detail_savings" localSheetId="1">'[30]Savings Under 250'!#REF!</definedName>
    <definedName name="detail_savings">'[30]Savings Under 250'!#REF!</definedName>
    <definedName name="df" localSheetId="2">#REF!</definedName>
    <definedName name="df" localSheetId="1">#REF!</definedName>
    <definedName name="df">#REF!</definedName>
    <definedName name="dfagdsaf" localSheetId="2" hidden="1">'[10]Unit Cost'!#REF!</definedName>
    <definedName name="dfagdsaf" localSheetId="1" hidden="1">'[10]Unit Cost'!#REF!</definedName>
    <definedName name="dfagdsaf" hidden="1">'[10]Unit Cost'!#REF!</definedName>
    <definedName name="dfasdf" localSheetId="2">#REF!</definedName>
    <definedName name="dfasdf" localSheetId="1">#REF!</definedName>
    <definedName name="dfasdf">#REF!</definedName>
    <definedName name="dfasdfasfda" localSheetId="2" hidden="1">'[10]Unit Cost'!#REF!</definedName>
    <definedName name="dfasdfasfda" localSheetId="1" hidden="1">'[10]Unit Cost'!#REF!</definedName>
    <definedName name="dfasdfasfda" hidden="1">'[10]Unit Cost'!#REF!</definedName>
    <definedName name="dfasf" localSheetId="2" hidden="1">'[10]Unit Cost'!#REF!</definedName>
    <definedName name="dfasf" localSheetId="1" hidden="1">'[10]Unit Cost'!#REF!</definedName>
    <definedName name="dfasf" hidden="1">'[10]Unit Cost'!#REF!</definedName>
    <definedName name="DFG" localSheetId="2">#REF!</definedName>
    <definedName name="DFG" localSheetId="1">#REF!</definedName>
    <definedName name="DFG">#REF!</definedName>
    <definedName name="direct">[4]Hidfac!$C$268</definedName>
    <definedName name="discount_override">[4]Hidfac!$G$263</definedName>
    <definedName name="discount_retained">'[5]Mature Calcs'!$I$41</definedName>
    <definedName name="div">[31]Data!$E$2:$I$105</definedName>
    <definedName name="doh">[20]Data!$P$1</definedName>
    <definedName name="draft_locked">'[18]Access Import'!$AJ$4</definedName>
    <definedName name="drafted_locked">'[18]Access Import'!$AJ$4</definedName>
    <definedName name="drug" localSheetId="2">#REF!</definedName>
    <definedName name="drug" localSheetId="1">#REF!</definedName>
    <definedName name="drug">#REF!</definedName>
    <definedName name="drug_adjust1" localSheetId="2">#REF!</definedName>
    <definedName name="drug_adjust1" localSheetId="1">#REF!</definedName>
    <definedName name="drug_adjust1">#REF!</definedName>
    <definedName name="drug_adjust2" localSheetId="2">#REF!</definedName>
    <definedName name="drug_adjust2" localSheetId="1">#REF!</definedName>
    <definedName name="drug_adjust2">#REF!</definedName>
    <definedName name="drug_adjust3" localSheetId="2">#REF!</definedName>
    <definedName name="drug_adjust3" localSheetId="1">#REF!</definedName>
    <definedName name="drug_adjust3">#REF!</definedName>
    <definedName name="drug_adjust4" localSheetId="2">#REF!</definedName>
    <definedName name="drug_adjust4" localSheetId="1">#REF!</definedName>
    <definedName name="drug_adjust4">#REF!</definedName>
    <definedName name="drug_admin_credit" localSheetId="2">#REF!</definedName>
    <definedName name="drug_admin_credit" localSheetId="1">#REF!</definedName>
    <definedName name="drug_admin_credit">#REF!</definedName>
    <definedName name="drug_asl_fees" localSheetId="2">#REF!</definedName>
    <definedName name="drug_asl_fees" localSheetId="1">#REF!</definedName>
    <definedName name="drug_asl_fees">#REF!</definedName>
    <definedName name="drug_asl_tax" localSheetId="2">#REF!</definedName>
    <definedName name="drug_asl_tax" localSheetId="1">#REF!</definedName>
    <definedName name="drug_asl_tax">#REF!</definedName>
    <definedName name="drug_attachment" localSheetId="2">#REF!</definedName>
    <definedName name="drug_attachment" localSheetId="1">#REF!</definedName>
    <definedName name="drug_attachment">#REF!</definedName>
    <definedName name="drug_coverage">[18]Calcs!$S$21</definedName>
    <definedName name="drug_credit" localSheetId="2">[4]Option1!#REF!</definedName>
    <definedName name="drug_credit" localSheetId="1">[4]Option1!#REF!</definedName>
    <definedName name="drug_credit">[4]Option1!#REF!</definedName>
    <definedName name="drug_fluctuation" localSheetId="2">#REF!</definedName>
    <definedName name="drug_fluctuation" localSheetId="1">#REF!</definedName>
    <definedName name="drug_fluctuation">#REF!</definedName>
    <definedName name="drug_ibnr_in" localSheetId="2">#REF!</definedName>
    <definedName name="drug_ibnr_in" localSheetId="1">#REF!</definedName>
    <definedName name="drug_ibnr_in">#REF!</definedName>
    <definedName name="drug_ibnr_out" localSheetId="2">#REF!</definedName>
    <definedName name="drug_ibnr_out" localSheetId="1">#REF!</definedName>
    <definedName name="drug_ibnr_out">#REF!</definedName>
    <definedName name="drug_maximum_exp" localSheetId="2">#REF!</definedName>
    <definedName name="drug_maximum_exp" localSheetId="1">#REF!</definedName>
    <definedName name="drug_maximum_exp">#REF!</definedName>
    <definedName name="drug_min_fees" localSheetId="2">#REF!</definedName>
    <definedName name="drug_min_fees" localSheetId="1">#REF!</definedName>
    <definedName name="drug_min_fees">#REF!</definedName>
    <definedName name="drug_min_tax" localSheetId="2">#REF!</definedName>
    <definedName name="drug_min_tax" localSheetId="1">#REF!</definedName>
    <definedName name="drug_min_tax">#REF!</definedName>
    <definedName name="drug_months_trend">[16]Option1!$H$142</definedName>
    <definedName name="drug_network">[4]General!$J$15</definedName>
    <definedName name="drug_reserves" localSheetId="2">#REF!</definedName>
    <definedName name="drug_reserves" localSheetId="1">#REF!</definedName>
    <definedName name="drug_reserves">#REF!</definedName>
    <definedName name="drug_tax" localSheetId="2">#REF!</definedName>
    <definedName name="drug_tax" localSheetId="1">#REF!</definedName>
    <definedName name="drug_tax">#REF!</definedName>
    <definedName name="drug_trend" localSheetId="2">#REF!</definedName>
    <definedName name="drug_trend" localSheetId="1">#REF!</definedName>
    <definedName name="drug_trend">#REF!</definedName>
    <definedName name="DRUGCLMS">[1]CMITS!$D$20</definedName>
    <definedName name="drugtype1">[4]Hidfac!$C$248</definedName>
    <definedName name="drugtype2">[4]Hidfac!$C$249</definedName>
    <definedName name="drugtype3">[4]Hidfac!$C$250</definedName>
    <definedName name="drugtype4">[4]Hidfac!$C$251</definedName>
    <definedName name="dsasdf" localSheetId="2" hidden="1">#REF!</definedName>
    <definedName name="dsasdf" localSheetId="1" hidden="1">#REF!</definedName>
    <definedName name="dsasdf" hidden="1">#REF!</definedName>
    <definedName name="dsfasd" localSheetId="2">#REF!</definedName>
    <definedName name="dsfasd" localSheetId="1">#REF!</definedName>
    <definedName name="dsfasd">#REF!</definedName>
    <definedName name="e" hidden="1">{#N/A,#N/A,FALSE,"monthly";#N/A,#N/A,FALSE,"med spec 97-98"}</definedName>
    <definedName name="ecd_row">'[4]RUA Pros 250'!$A$18:$IV$18</definedName>
    <definedName name="EDIT">#N/A</definedName>
    <definedName name="ee_carveout" localSheetId="2">#REF!</definedName>
    <definedName name="ee_carveout" localSheetId="1">#REF!</definedName>
    <definedName name="ee_carveout">#REF!</definedName>
    <definedName name="ee_child" localSheetId="2">#REF!</definedName>
    <definedName name="ee_child" localSheetId="1">#REF!</definedName>
    <definedName name="ee_child">#REF!</definedName>
    <definedName name="ee_children" localSheetId="2">#REF!</definedName>
    <definedName name="ee_children" localSheetId="1">#REF!</definedName>
    <definedName name="ee_children">#REF!</definedName>
    <definedName name="ee_family" localSheetId="2">#REF!</definedName>
    <definedName name="ee_family" localSheetId="1">#REF!</definedName>
    <definedName name="ee_family">#REF!</definedName>
    <definedName name="ee_spouse" localSheetId="2">#REF!</definedName>
    <definedName name="ee_spouse" localSheetId="1">#REF!</definedName>
    <definedName name="ee_spouse">#REF!</definedName>
    <definedName name="EE401K" localSheetId="2">#REF!</definedName>
    <definedName name="EE401K" localSheetId="1">#REF!</definedName>
    <definedName name="EE401K">#REF!</definedName>
    <definedName name="EECOST">#N/A</definedName>
    <definedName name="EEDepLife" localSheetId="2">#REF!</definedName>
    <definedName name="EEDepLife" localSheetId="1">#REF!</definedName>
    <definedName name="EEDepLife">#REF!</definedName>
    <definedName name="EELife" localSheetId="2">#REF!</definedName>
    <definedName name="EELife" localSheetId="1">#REF!</definedName>
    <definedName name="EELife">#REF!</definedName>
    <definedName name="EELTD" localSheetId="2">#REF!</definedName>
    <definedName name="EELTD" localSheetId="1">#REF!</definedName>
    <definedName name="EELTD">#REF!</definedName>
    <definedName name="EEMed" localSheetId="2">#REF!</definedName>
    <definedName name="EEMed" localSheetId="1">#REF!</definedName>
    <definedName name="EEMed">#REF!</definedName>
    <definedName name="EEProfitShare" localSheetId="2">#REF!</definedName>
    <definedName name="EEProfitShare" localSheetId="1">#REF!</definedName>
    <definedName name="EEProfitShare">#REF!</definedName>
    <definedName name="EESocSec" localSheetId="2">#REF!</definedName>
    <definedName name="EESocSec" localSheetId="1">#REF!</definedName>
    <definedName name="EESocSec">#REF!</definedName>
    <definedName name="EESTD" localSheetId="2">#REF!</definedName>
    <definedName name="EESTD" localSheetId="1">#REF!</definedName>
    <definedName name="EESTD">#REF!</definedName>
    <definedName name="EESupLife" localSheetId="2">#REF!</definedName>
    <definedName name="EESupLife" localSheetId="1">#REF!</definedName>
    <definedName name="EESupLife">#REF!</definedName>
    <definedName name="Effdtbase" localSheetId="2">#REF!</definedName>
    <definedName name="Effdtbase" localSheetId="1">#REF!</definedName>
    <definedName name="Effdtbase">#REF!</definedName>
    <definedName name="effective">[15]Hidfac!$C$310</definedName>
    <definedName name="effective_long">[15]Hidfac!$E$304</definedName>
    <definedName name="ELECLMS">[1]CMITS!$D$27</definedName>
    <definedName name="end_enroll">[4]Hidfac!$G$245</definedName>
    <definedName name="ending_date">[4]Hidfac!$C$301:$E$372</definedName>
    <definedName name="ending_date1" localSheetId="2">[18]Hidfac!#REF!</definedName>
    <definedName name="ending_date1" localSheetId="1">[18]Hidfac!#REF!</definedName>
    <definedName name="ending_date1">[18]Hidfac!#REF!</definedName>
    <definedName name="enroll_period">[15]Hidfac!$C$169</definedName>
    <definedName name="EnrollmentBasis">[15]General!$F$51</definedName>
    <definedName name="EQVPOL" localSheetId="2">[3]CMITS!#REF!</definedName>
    <definedName name="EQVPOL" localSheetId="1">[3]CMITS!#REF!</definedName>
    <definedName name="EQVPOL">[3]CMITS!#REF!</definedName>
    <definedName name="ER401K" localSheetId="2">#REF!</definedName>
    <definedName name="ER401K" localSheetId="1">#REF!</definedName>
    <definedName name="ER401K">#REF!</definedName>
    <definedName name="ERDepLife" localSheetId="2">#REF!</definedName>
    <definedName name="ERDepLife" localSheetId="1">#REF!</definedName>
    <definedName name="ERDepLife">#REF!</definedName>
    <definedName name="ERLife" localSheetId="2">#REF!</definedName>
    <definedName name="ERLife" localSheetId="1">#REF!</definedName>
    <definedName name="ERLife">#REF!</definedName>
    <definedName name="ERLTD" localSheetId="2">#REF!</definedName>
    <definedName name="ERLTD" localSheetId="1">#REF!</definedName>
    <definedName name="ERLTD">#REF!</definedName>
    <definedName name="ERMed" localSheetId="2">#REF!</definedName>
    <definedName name="ERMed" localSheetId="1">#REF!</definedName>
    <definedName name="ERMed">#REF!</definedName>
    <definedName name="ERSocSec" localSheetId="2">#REF!</definedName>
    <definedName name="ERSocSec" localSheetId="1">#REF!</definedName>
    <definedName name="ERSocSec">#REF!</definedName>
    <definedName name="ERSTD" localSheetId="2">#REF!</definedName>
    <definedName name="ERSTD" localSheetId="1">#REF!</definedName>
    <definedName name="ERSTD">#REF!</definedName>
    <definedName name="ERSupDepLife" localSheetId="2">#REF!</definedName>
    <definedName name="ERSupDepLife" localSheetId="1">#REF!</definedName>
    <definedName name="ERSupDepLife">#REF!</definedName>
    <definedName name="exp_xcomm" localSheetId="2">#REF!</definedName>
    <definedName name="exp_xcomm" localSheetId="1">#REF!</definedName>
    <definedName name="exp_xcomm">#REF!</definedName>
    <definedName name="expected_expense">[16]Calcs!$R$109</definedName>
    <definedName name="Export2" localSheetId="2">#REF!</definedName>
    <definedName name="Export2" localSheetId="1">#REF!</definedName>
    <definedName name="Export2">#REF!</definedName>
    <definedName name="f_s" localSheetId="2">#REF!</definedName>
    <definedName name="f_s" localSheetId="1">#REF!</definedName>
    <definedName name="f_s">#REF!</definedName>
    <definedName name="facility_savings">'[5]Mature Calcs'!$I$40</definedName>
    <definedName name="fact_network_lines" localSheetId="2">'[29]Fact Sheet'!#REF!</definedName>
    <definedName name="fact_network_lines" localSheetId="1">'[29]Fact Sheet'!#REF!</definedName>
    <definedName name="fact_network_lines">'[29]Fact Sheet'!#REF!</definedName>
    <definedName name="fact_product1">[4]Hidfac!$C$22</definedName>
    <definedName name="fact_product2">[4]Hidfac!$C$23</definedName>
    <definedName name="fact_product3">[4]Hidfac!$C$24</definedName>
    <definedName name="fact_product4">[4]Hidfac!$C$25</definedName>
    <definedName name="FALSDKFJ" localSheetId="2">#REF!</definedName>
    <definedName name="FALSDKFJ" localSheetId="1">#REF!</definedName>
    <definedName name="FALSDKFJ">#REF!</definedName>
    <definedName name="family_e">[8]RateSheet!$A$15:$IV$15</definedName>
    <definedName name="family_line">[8]RateSheet!$D$15:$R$15</definedName>
    <definedName name="fasdfasdf" localSheetId="2">#REF!</definedName>
    <definedName name="fasdfasdf" localSheetId="1">#REF!</definedName>
    <definedName name="fasdfasdf">#REF!</definedName>
    <definedName name="fd" hidden="1">{#N/A,#N/A,FALSE,"monthly";#N/A,#N/A,FALSE,"aeroglide 98"}</definedName>
    <definedName name="fda" localSheetId="2" hidden="1">'[10]Unit Cost'!#REF!</definedName>
    <definedName name="fda" localSheetId="1" hidden="1">'[10]Unit Cost'!#REF!</definedName>
    <definedName name="fda" hidden="1">'[10]Unit Cost'!#REF!</definedName>
    <definedName name="fgsdfg" localSheetId="2">#REF!</definedName>
    <definedName name="fgsdfg" localSheetId="1">#REF!</definedName>
    <definedName name="fgsdfg">#REF!</definedName>
    <definedName name="finance_medical" localSheetId="2">#REF!</definedName>
    <definedName name="finance_medical" localSheetId="1">#REF!</definedName>
    <definedName name="finance_medical">#REF!</definedName>
    <definedName name="finance_row2" localSheetId="2">[29]Tracking!#REF!</definedName>
    <definedName name="finance_row2" localSheetId="1">[29]Tracking!#REF!</definedName>
    <definedName name="finance_row2">[29]Tracking!#REF!</definedName>
    <definedName name="finance_row3" localSheetId="2">[29]Tracking!#REF!</definedName>
    <definedName name="finance_row3" localSheetId="1">[29]Tracking!#REF!</definedName>
    <definedName name="finance_row3">[29]Tracking!#REF!</definedName>
    <definedName name="finance_row4" localSheetId="2">[29]Tracking!#REF!</definedName>
    <definedName name="finance_row4" localSheetId="1">[29]Tracking!#REF!</definedName>
    <definedName name="finance_row4">[29]Tracking!#REF!</definedName>
    <definedName name="finance_row5" localSheetId="2">[29]Tracking!#REF!</definedName>
    <definedName name="finance_row5" localSheetId="1">[29]Tracking!#REF!</definedName>
    <definedName name="finance_row5">[29]Tracking!#REF!</definedName>
    <definedName name="FIOverride">'[14]Rate Review'!$D$16</definedName>
    <definedName name="FIRateSheetOpt1">[21]RateSheet_FI_VA!$14:$14,[21]RateSheet_FI_VA!$24:$30</definedName>
    <definedName name="FIRateSheetOpt2">[21]RateSheet_FI_VA!$16:$16,[21]RateSheet_FI_VA!$31:$37</definedName>
    <definedName name="FIRatesheetOpt3">[21]RateSheet_FI_VA!$16:$16,[21]RateSheet_FI_VA!$38:$44</definedName>
    <definedName name="FIRateSheetOpt4">[21]RateSheet_FI_VA!$45:$51,[21]RateSheet_FI_VA!$17:$17</definedName>
    <definedName name="FIRateSheetOpt5">[21]RateSheet_FI_VA!$52:$58,[21]RateSheet_FI_VA!$18:$18</definedName>
    <definedName name="FIRateSheetOpt6">[21]RateSheet_FI_VA!$19:$19,[21]RateSheet_FI_VA!$A$59:$A$64,[21]RateSheet_FI_VA!$59:$65</definedName>
    <definedName name="FIRateSheetOpt7">[21]RateSheet_FI_VA!$20:$20,[21]RateSheet_FI_VA!$A$66:$A$72,[21]RateSheet_FI_VA!$66:$72</definedName>
    <definedName name="FIRateSheetOpt8">[21]RateSheet_FI_VA!$21:$21,[21]RateSheet_FI_VA!$73:$79</definedName>
    <definedName name="first">[4]Codes!$C$98</definedName>
    <definedName name="first_admin_credit">'[5]First Year Calcs'!$I$55</definedName>
    <definedName name="first_calcs_asl" localSheetId="2">#REF!</definedName>
    <definedName name="first_calcs_asl" localSheetId="1">#REF!</definedName>
    <definedName name="first_calcs_asl">#REF!</definedName>
    <definedName name="first_calcs_aso">'[16]First Year Calcs'!$A$71:$IV$78</definedName>
    <definedName name="first_calcs_min" localSheetId="2">#REF!</definedName>
    <definedName name="first_calcs_min" localSheetId="1">#REF!</definedName>
    <definedName name="first_calcs_min">#REF!</definedName>
    <definedName name="first_calcs_opt1" localSheetId="2">#REF!</definedName>
    <definedName name="first_calcs_opt1" localSheetId="1">#REF!</definedName>
    <definedName name="first_calcs_opt1">#REF!</definedName>
    <definedName name="first_calcs_option2" localSheetId="2">#REF!</definedName>
    <definedName name="first_calcs_option2" localSheetId="1">#REF!</definedName>
    <definedName name="first_calcs_option2">#REF!</definedName>
    <definedName name="first_calcs_option3" localSheetId="2">#REF!</definedName>
    <definedName name="first_calcs_option3" localSheetId="1">#REF!</definedName>
    <definedName name="first_calcs_option3">#REF!</definedName>
    <definedName name="first_calcs_option4" localSheetId="2">#REF!</definedName>
    <definedName name="first_calcs_option4" localSheetId="1">#REF!</definedName>
    <definedName name="first_calcs_option4">#REF!</definedName>
    <definedName name="first_calcs_side" localSheetId="2">#REF!</definedName>
    <definedName name="first_calcs_side" localSheetId="1">#REF!</definedName>
    <definedName name="first_calcs_side">#REF!</definedName>
    <definedName name="first_claims_trigger">'[22]First Year Calcs'!$R$77</definedName>
    <definedName name="first_details">'[4]RUA_UA Review'!$F$7:$G$63</definedName>
    <definedName name="first_expected_expense">'[16]First Year Calcs'!$R$70</definedName>
    <definedName name="first_heading">'[4]RUA_UA Review'!$H$7</definedName>
    <definedName name="first_ibnr" localSheetId="2">'[4]First Year Calcs'!#REF!</definedName>
    <definedName name="first_ibnr" localSheetId="1">'[4]First Year Calcs'!#REF!</definedName>
    <definedName name="first_ibnr">'[4]First Year Calcs'!#REF!</definedName>
    <definedName name="first_ibnr_cap_line">'[16]First Year Calcs'!$A$55:$IV$55</definedName>
    <definedName name="first_its">'[26]1st Year CALCS'!$I$58</definedName>
    <definedName name="first_proj_cap" localSheetId="2">'[16]First Year Calcs'!#REF!</definedName>
    <definedName name="first_proj_cap" localSheetId="1">'[16]First Year Calcs'!#REF!</definedName>
    <definedName name="first_proj_cap">'[16]First Year Calcs'!#REF!</definedName>
    <definedName name="first_proj_claims">'[16]First Year Calcs'!$R$45</definedName>
    <definedName name="first_proj_claims_cap" localSheetId="2">'[16]First Year Calcs'!#REF!</definedName>
    <definedName name="first_proj_claims_cap" localSheetId="1">'[16]First Year Calcs'!#REF!</definedName>
    <definedName name="first_proj_claims_cap">'[16]First Year Calcs'!#REF!</definedName>
    <definedName name="FIRST_PROJ_EXPENSE">'[26]1st Year CALCS'!$I$51</definedName>
    <definedName name="first_reserve_line">'[16]First Year Calcs'!$A$63:$IV$63</definedName>
    <definedName name="first_risk_line">'[16]First Year Calcs'!$A$64:$IV$64</definedName>
    <definedName name="first_total">'[4]RUA_UA Review'!$H$7:$H$63</definedName>
    <definedName name="first_ua_hide1">'[4]RUA_UA Review'!$A$15:$IV$15</definedName>
    <definedName name="first_ua_hide2">'[4]RUA_UA Review'!$A$20:$IV$37</definedName>
    <definedName name="first_variable_line">'[16]First Year Calcs'!$A$60:$IV$60</definedName>
    <definedName name="first_year_current">[4]Hidfac!$C$261</definedName>
    <definedName name="first_year_prior">[4]Hidfac!$C$262</definedName>
    <definedName name="first_year_retention">[4]Hidfac!$I$251</definedName>
    <definedName name="first_year_twoprior">[4]Hidfac!$H$283</definedName>
    <definedName name="FirstName" localSheetId="2">#REF!</definedName>
    <definedName name="FirstName" localSheetId="1">#REF!</definedName>
    <definedName name="FirstName">#REF!</definedName>
    <definedName name="FirstYear2Prior">[15]Hidfac!$J$62</definedName>
    <definedName name="FirstYearCurrent">[15]Hidfac!$J$52</definedName>
    <definedName name="FirstYearPrior">[15]Hidfac!$J$57</definedName>
    <definedName name="fixedEE">[32]AD!$A$3:$J$146</definedName>
    <definedName name="flkasdjf" localSheetId="2">#REF!</definedName>
    <definedName name="flkasdjf" localSheetId="1">#REF!</definedName>
    <definedName name="flkasdjf">#REF!</definedName>
    <definedName name="flsdf" localSheetId="2">#REF!</definedName>
    <definedName name="flsdf" localSheetId="1">#REF!</definedName>
    <definedName name="flsdf">#REF!</definedName>
    <definedName name="fluc1" localSheetId="2">#REF!</definedName>
    <definedName name="fluc1" localSheetId="1">#REF!</definedName>
    <definedName name="fluc1">#REF!</definedName>
    <definedName name="fluc2" localSheetId="2">#REF!</definedName>
    <definedName name="fluc2" localSheetId="1">#REF!</definedName>
    <definedName name="fluc2">#REF!</definedName>
    <definedName name="FORENBORD">'[33]Cover Page'!$A$9</definedName>
    <definedName name="format_min_asl" localSheetId="2">[19]RUA_UA!#REF!</definedName>
    <definedName name="format_min_asl" localSheetId="1">[19]RUA_UA!#REF!</definedName>
    <definedName name="format_min_asl">[19]RUA_UA!#REF!</definedName>
    <definedName name="format_min_asl2">'[4]RUA_UA Review'!$T$58</definedName>
    <definedName name="fourbilled" localSheetId="2">#REF!</definedName>
    <definedName name="fourbilled" localSheetId="1">#REF!</definedName>
    <definedName name="fourbilled">#REF!</definedName>
    <definedName name="fourmax" localSheetId="2">#REF!</definedName>
    <definedName name="fourmax" localSheetId="1">#REF!</definedName>
    <definedName name="fourmax">#REF!</definedName>
    <definedName name="FSCMP" localSheetId="2">[3]CMITS!#REF!</definedName>
    <definedName name="FSCMP" localSheetId="1">[3]CMITS!#REF!</definedName>
    <definedName name="FSCMP">[3]CMITS!#REF!</definedName>
    <definedName name="FSPOS" localSheetId="2">[3]CMITS!#REF!</definedName>
    <definedName name="FSPOS" localSheetId="1">[3]CMITS!#REF!</definedName>
    <definedName name="FSPOS">[3]CMITS!#REF!</definedName>
    <definedName name="FSPPO" localSheetId="2">[3]CMITS!#REF!</definedName>
    <definedName name="FSPPO" localSheetId="1">[3]CMITS!#REF!</definedName>
    <definedName name="FSPPO">[3]CMITS!#REF!</definedName>
    <definedName name="fund">[15]General!$C$18</definedName>
    <definedName name="fund_sold" localSheetId="2">#REF!</definedName>
    <definedName name="fund_sold" localSheetId="1">#REF!</definedName>
    <definedName name="fund_sold">#REF!</definedName>
    <definedName name="FundingType">[34]Macros!$D$10:$D$13</definedName>
    <definedName name="g_lines" localSheetId="2">#REF!</definedName>
    <definedName name="g_lines" localSheetId="1">#REF!</definedName>
    <definedName name="g_lines">#REF!</definedName>
    <definedName name="GARatesACADetail">[21]RateSheet_FI_GA!$19:$21,[21]RateSheet_FI_GA!$23:$25,[21]RateSheet_FI_GA!$27:$29,[21]RateSheet_FI_GA!$31:$33,[21]RateSheet_FI_GA!$37:$39,[21]RateSheet_FI_GA!$41:$43,[21]RateSheet_FI_GA!$45:$47,[21]RateSheet_FI_GA!$49:$51,[21]RateSheet_FI_GA!$55:$57,[21]RateSheet_FI_GA!$59:$61,[21]RateSheet_FI_GA!$63:$65,[21]RateSheet_FI_GA!$67:$69</definedName>
    <definedName name="GaRatesACAPresentRates">[21]RateSheet_FI_GA!$D$19:$D$21,[21]RateSheet_FI_GA!$D$23:$D$25,[21]RateSheet_FI_GA!$D$27:$D$29,[21]RateSheet_FI_GA!$D$31:$D$33</definedName>
    <definedName name="GaRatesCurrentACARates">[21]RateSheet_FI_GA!$D$19:$D$21,[21]RateSheet_FI_GA!$D$23:$D$25,[21]RateSheet_FI_GA!$D$27:$D$29,[21]RateSheet_FI_GA!$D$31:$D$33</definedName>
    <definedName name="GARenewalACA" localSheetId="2">#REF!</definedName>
    <definedName name="GARenewalACA" localSheetId="1">#REF!</definedName>
    <definedName name="GARenewalACA">#REF!</definedName>
    <definedName name="GARenewalFIOpt1" localSheetId="2">#REF!</definedName>
    <definedName name="GARenewalFIOpt1" localSheetId="1">#REF!</definedName>
    <definedName name="GARenewalFIOpt1">#REF!</definedName>
    <definedName name="GARUAxCapLines">[35]GARUAX!$M$32,[35]GARUAX!$M$42,[35]GARUAX!$M$56,[35]GARUAX!$L$48</definedName>
    <definedName name="GasbActiveContracts">[15]General!$C$67</definedName>
    <definedName name="General_BuildNumber">[21]General!$J$4</definedName>
    <definedName name="general_fund">[22]General!$D$10</definedName>
    <definedName name="general_ibnrcap">[22]General!$L$21</definedName>
    <definedName name="general_version">[18]General!$D$6</definedName>
    <definedName name="GeneralGAHide">[15]General!$B$55,[15]General!$B$62</definedName>
    <definedName name="GeneralOpts">[15]General!$C$26</definedName>
    <definedName name="GeneralProjCommission">[15]General!$D$61</definedName>
    <definedName name="GeneralVAHide">[15]General!$B$9:$B$14,[15]General!$B$20:$B$23,[15]General!$B$54,[15]General!$A$63:$A$71</definedName>
    <definedName name="glo_fi_admin">[16]GlossaryFullyInsured!$A$70:$IV$73</definedName>
    <definedName name="glo_fi_admin1000">[16]GlossaryFullyInsured!$A$74:$IV$77</definedName>
    <definedName name="glo_fi_risk">[16]GlossaryFullyInsured!$A$81:$IV$84</definedName>
    <definedName name="glo_si_admin">[16]GlossarySelfInsured!$A$80:$IV$83</definedName>
    <definedName name="glo_si_admin1000">[16]GlossarySelfInsured!$A$84:$IV$87</definedName>
    <definedName name="glo_si_asl">[16]GlossarySelfInsured!$A$110:$IV$115</definedName>
    <definedName name="glo_si_aslfee">[16]GlossarySelfInsured!$A$70:$IV$73</definedName>
    <definedName name="glo_si_ibnrcap">[16]GlossarySelfInsured!$A$74:$IV$79</definedName>
    <definedName name="glo_si_min">[16]GlossarySelfInsured!$A$103:$IV$109</definedName>
    <definedName name="glo_si_ssl">[16]GlossarySelfInsured!$A$66:$IV$69</definedName>
    <definedName name="gloss_na1">[4]Glossary!$A$13:$IV$14</definedName>
    <definedName name="gloss_na2">[4]Glossary!$A$21:$IV$23</definedName>
    <definedName name="Glossary_SI_ASL">[21]GLossary_SI!$35:$37,[21]GLossary_SI!$50:$61</definedName>
    <definedName name="Glossary_SI_New_Claims">[21]GLossary_SI!$8:$10,[21]GLossary_SI!$26:$28</definedName>
    <definedName name="GlossASLHide">[15]Glossary!$24:$32,[15]Glossary!$57:$59,[15]Glossary!$85:$91,[15]Glossary!$104:$112</definedName>
    <definedName name="GlossASOHide">[15]Glossary!$24:$32,[15]Glossary!$57:$58,[15]Glossary!$63:$65,[15]Glossary!$85:$91,[15]Glossary!$95:$115</definedName>
    <definedName name="GlossFIHide">[15]Glossary!$63:$68,[15]Glossary!$82:$84,[15]Glossary!$92:$118</definedName>
    <definedName name="GlossGAHide">[15]Glossary!$5:$8,[15]Glossary!$72:$72,[15]Glossary!$90:$96</definedName>
    <definedName name="GlossGAOnly">[15]Glossary!$75:$77,[15]Glossary!$42:$54,[15]Glossary!$27:$32</definedName>
    <definedName name="GlossMINHide">[15]Glossary!$24:$32,[15]Glossary!$57:$59,[15]Glossary!$78:$78,[15]Glossary!$85:$91,[15]Glossary!$78:$81,[15]Glossary!$95:$103</definedName>
    <definedName name="GlossNaf">[18]GlossarySelfInsured!$A$59:$IV$62</definedName>
    <definedName name="GlossNaf2">[18]GlossaryFullyInsured!$A$69:$IV$72</definedName>
    <definedName name="GlossNafOffset">[18]GlossarySelfInsured!$A$104:$IV$106</definedName>
    <definedName name="GlossNafOffset2">[18]GlossaryFullyInsured!$A$100:$IV$102</definedName>
    <definedName name="GlossVANaf">[18]GlossarySelfInsured!$A$52:$IV$58</definedName>
    <definedName name="GlossVaNAf2">[18]GlossaryFullyInsured!$A$62:$IV$68</definedName>
    <definedName name="got_hmc?" localSheetId="2">[17]hidfac!#REF!</definedName>
    <definedName name="got_hmc?" localSheetId="1">[17]hidfac!#REF!</definedName>
    <definedName name="got_hmc?">[17]hidfac!#REF!</definedName>
    <definedName name="GR10_">[1]CMITS!$F$181</definedName>
    <definedName name="GR2_">[1]CMITS!$F$198</definedName>
    <definedName name="GR4_">[1]CMITS!$F$196</definedName>
    <definedName name="Graph" localSheetId="2" hidden="1">'[12]Unit Cost'!#REF!</definedName>
    <definedName name="Graph" localSheetId="1" hidden="1">'[12]Unit Cost'!#REF!</definedName>
    <definedName name="Graph" hidden="1">'[12]Unit Cost'!#REF!</definedName>
    <definedName name="group_name">[15]General!$C$4</definedName>
    <definedName name="group_size">[16]General!$D$7</definedName>
    <definedName name="grouprx" localSheetId="2">#REF!</definedName>
    <definedName name="grouprx" localSheetId="1">#REF!</definedName>
    <definedName name="grouprx">#REF!</definedName>
    <definedName name="GroupSize">[15]General!$F$7</definedName>
    <definedName name="guarentee" localSheetId="2">#REF!</definedName>
    <definedName name="guarentee" localSheetId="1">#REF!</definedName>
    <definedName name="guarentee">#REF!</definedName>
    <definedName name="healthkeepers">[4]Hidfac!$B$236</definedName>
    <definedName name="hide1" localSheetId="2">'[17]Pros &lt; 250 RUA'!#REF!</definedName>
    <definedName name="hide1" localSheetId="1">'[17]Pros &lt; 250 RUA'!#REF!</definedName>
    <definedName name="hide1">'[17]Pros &lt; 250 RUA'!#REF!</definedName>
    <definedName name="hide2" localSheetId="2">'[17]Pros &lt; 250 RUA'!#REF!</definedName>
    <definedName name="hide2" localSheetId="1">'[17]Pros &lt; 250 RUA'!#REF!</definedName>
    <definedName name="hide2">'[17]Pros &lt; 250 RUA'!#REF!</definedName>
    <definedName name="hk_cover" localSheetId="2">#REF!</definedName>
    <definedName name="hk_cover" localSheetId="1">#REF!</definedName>
    <definedName name="hk_cover">#REF!</definedName>
    <definedName name="hmc_language" localSheetId="2">[17]RateSheet!#REF!</definedName>
    <definedName name="hmc_language" localSheetId="1">[17]RateSheet!#REF!</definedName>
    <definedName name="hmc_language">[17]RateSheet!#REF!</definedName>
    <definedName name="hmc_line2" localSheetId="2">#REF!</definedName>
    <definedName name="hmc_line2" localSheetId="1">#REF!</definedName>
    <definedName name="hmc_line2">#REF!</definedName>
    <definedName name="hmo_current_cred">[4]Hidfac!$D$411</definedName>
    <definedName name="hmo_ees">[4]Hidfac!$G$248</definedName>
    <definedName name="hmo_names">[15]Hidfac!$C$101</definedName>
    <definedName name="hmo_number">[15]General!$D$10</definedName>
    <definedName name="HMO_only">[15]Hidfac!$B$114</definedName>
    <definedName name="hmo_prior_cred">[4]Hidfac!$E$411</definedName>
    <definedName name="hmo_provider_savings" localSheetId="2">'[30]Savings Under 250'!#REF!</definedName>
    <definedName name="hmo_provider_savings" localSheetId="1">'[30]Savings Under 250'!#REF!</definedName>
    <definedName name="hmo_provider_savings">'[30]Savings Under 250'!#REF!</definedName>
    <definedName name="hmo_review_ees">[4]Hidfac!$E$399</definedName>
    <definedName name="hmo_string">[4]Hidfac!$E$87</definedName>
    <definedName name="HMOContracts">[15]CalcsPCPM!$AR$17</definedName>
    <definedName name="HMOEnding">[15]Hidfac!$J$177</definedName>
    <definedName name="HMOEnrollment">[15]Hidfac!$J$188</definedName>
    <definedName name="ibnr?">[4]Hidfac!$G$258</definedName>
    <definedName name="ibnr_adj1">[16]Hidfac!$I$269</definedName>
    <definedName name="ibnr_adj2">[16]Hidfac!$I$270</definedName>
    <definedName name="ibnr_adj3">[16]Hidfac!$I$271</definedName>
    <definedName name="ibnr_adj4">[16]Hidfac!$I$272</definedName>
    <definedName name="ibnr_cap_fees">[16]Calcs!$R$94</definedName>
    <definedName name="ibnr_cap_line1">[18]Hidfac!$B$346</definedName>
    <definedName name="ibnr_cap_line2">[18]Hidfac!$B$347</definedName>
    <definedName name="ibnr_cap_pcpm">[16]Option1!$F$164</definedName>
    <definedName name="ibnr_cap1">[4]Hidfac!$D$445:$D$451</definedName>
    <definedName name="ibnr_cap2">[4]Hidfac!$E$445:$E$451</definedName>
    <definedName name="ibnr_cap3">[4]Hidfac!$F$445:$F$451</definedName>
    <definedName name="ibnr_cap4">[4]Hidfac!$G$445:$G$451</definedName>
    <definedName name="ibnr_carveout" localSheetId="2">#REF!</definedName>
    <definedName name="ibnr_carveout" localSheetId="1">#REF!</definedName>
    <definedName name="ibnr_carveout">#REF!</definedName>
    <definedName name="ibnr_ch">'[4]IBNR Cap Rates'!$A$11:$IV$11</definedName>
    <definedName name="ibnr_change1">[4]Option1!$B$114</definedName>
    <definedName name="ibnr_change1p">[16]Option1!$C$137</definedName>
    <definedName name="ibnr_change2">[4]Option2!$B$114</definedName>
    <definedName name="ibnr_change2p">[16]Option2!$C$137</definedName>
    <definedName name="ibnr_change3">[4]Option3!$B$114</definedName>
    <definedName name="ibnr_change3p">[16]Option3!$C$137</definedName>
    <definedName name="ibnr_change4">[4]Option4!$B$114</definedName>
    <definedName name="ibnr_change4p">[16]Option4!$C$137</definedName>
    <definedName name="ibnr_child" localSheetId="2">#REF!</definedName>
    <definedName name="ibnr_child" localSheetId="1">#REF!</definedName>
    <definedName name="ibnr_child">#REF!</definedName>
    <definedName name="ibnr_children" localSheetId="2">#REF!</definedName>
    <definedName name="ibnr_children" localSheetId="1">#REF!</definedName>
    <definedName name="ibnr_children">#REF!</definedName>
    <definedName name="ibnr_chr">'[4]IBNR Cap Rates'!$A$12:$IV$12</definedName>
    <definedName name="ibnr_clear_range">'[4]IBNR Cap Rates'!$C$8:$F$15</definedName>
    <definedName name="ibnr_co">'[4]IBNR Cap Rates'!$A$15:$IV$15</definedName>
    <definedName name="IBNR_COLUMNS" localSheetId="2">#REF!</definedName>
    <definedName name="IBNR_COLUMNS" localSheetId="1">#REF!</definedName>
    <definedName name="IBNR_COLUMNS">#REF!</definedName>
    <definedName name="ibnr_drug1">[4]Option1!$F$114</definedName>
    <definedName name="ibnr_drug1p">[16]Option1!$E$137</definedName>
    <definedName name="ibnr_drug2">[4]Option2!$F$114</definedName>
    <definedName name="ibnr_drug2p">[16]Option2!$E$137</definedName>
    <definedName name="ibnr_drug3">[4]Option3!$F$114</definedName>
    <definedName name="ibnr_drug3p">[16]Option3!$E$137</definedName>
    <definedName name="ibnr_drug4">[4]Option4!$F$114</definedName>
    <definedName name="ibnr_drug4p">[16]Option4!$E$137</definedName>
    <definedName name="ibnr_end">[4]Hidfac!$B$443</definedName>
    <definedName name="ibnr_factors_current">[4]Hidfac!$A$181:$P$191</definedName>
    <definedName name="ibnr_factors_prior">[4]Hidfac!$A$194:$P$203</definedName>
    <definedName name="ibnr_family" localSheetId="2">#REF!</definedName>
    <definedName name="ibnr_family" localSheetId="1">#REF!</definedName>
    <definedName name="ibnr_family">#REF!</definedName>
    <definedName name="ibnr_fm">'[4]IBNR Cap Rates'!$A$14:$IV$14</definedName>
    <definedName name="ibnr_in" localSheetId="2">#REF!</definedName>
    <definedName name="ibnr_in" localSheetId="1">#REF!</definedName>
    <definedName name="ibnr_in">#REF!</definedName>
    <definedName name="ibnr_out" localSheetId="2">#REF!</definedName>
    <definedName name="ibnr_out" localSheetId="1">#REF!</definedName>
    <definedName name="ibnr_out">#REF!</definedName>
    <definedName name="ibnr_place1">'[4]IBNR Cap Rates'!$C$9</definedName>
    <definedName name="ibnr_place2">'[4]IBNR Cap Rates'!$D$9</definedName>
    <definedName name="ibnr_place3">'[4]IBNR Cap Rates'!$E$9</definedName>
    <definedName name="ibnr_place4">'[4]IBNR Cap Rates'!$F$9</definedName>
    <definedName name="ibnr_rate">[4]Hidfac!$C$256</definedName>
    <definedName name="IBNR_RATE2" localSheetId="2">#REF!</definedName>
    <definedName name="IBNR_RATE2" localSheetId="1">#REF!</definedName>
    <definedName name="IBNR_RATE2">#REF!</definedName>
    <definedName name="IBNR_RATE3" localSheetId="2">#REF!</definedName>
    <definedName name="IBNR_RATE3" localSheetId="1">#REF!</definedName>
    <definedName name="IBNR_RATE3">#REF!</definedName>
    <definedName name="IBNR_RATE4" localSheetId="2">#REF!</definedName>
    <definedName name="IBNR_RATE4" localSheetId="1">#REF!</definedName>
    <definedName name="IBNR_RATE4">#REF!</definedName>
    <definedName name="IBNR_RATE5" localSheetId="2">#REF!</definedName>
    <definedName name="IBNR_RATE5" localSheetId="1">#REF!</definedName>
    <definedName name="IBNR_RATE5">#REF!</definedName>
    <definedName name="IBNR_ROWS" localSheetId="2">#REF!</definedName>
    <definedName name="IBNR_ROWS" localSheetId="1">#REF!</definedName>
    <definedName name="IBNR_ROWS">#REF!</definedName>
    <definedName name="ibnr_runout" localSheetId="2">#REF!</definedName>
    <definedName name="ibnr_runout" localSheetId="1">#REF!</definedName>
    <definedName name="ibnr_runout">#REF!</definedName>
    <definedName name="ibnr_runout_renewal" localSheetId="2">#REF!</definedName>
    <definedName name="ibnr_runout_renewal" localSheetId="1">#REF!</definedName>
    <definedName name="ibnr_runout_renewal">#REF!</definedName>
    <definedName name="ibnr_sp">'[4]IBNR Cap Rates'!$A$13:$IV$13</definedName>
    <definedName name="ibnr_spouse" localSheetId="2">#REF!</definedName>
    <definedName name="ibnr_spouse" localSheetId="1">#REF!</definedName>
    <definedName name="ibnr_spouse">#REF!</definedName>
    <definedName name="IBNR2" localSheetId="2">#REF!</definedName>
    <definedName name="IBNR2" localSheetId="1">#REF!</definedName>
    <definedName name="IBNR2">#REF!</definedName>
    <definedName name="IBNR3" localSheetId="2">#REF!</definedName>
    <definedName name="IBNR3" localSheetId="1">#REF!</definedName>
    <definedName name="IBNR3">#REF!</definedName>
    <definedName name="IBNR4" localSheetId="2">#REF!</definedName>
    <definedName name="IBNR4" localSheetId="1">#REF!</definedName>
    <definedName name="IBNR4">#REF!</definedName>
    <definedName name="IBNR5" localSheetId="2">#REF!</definedName>
    <definedName name="IBNR5" localSheetId="1">#REF!</definedName>
    <definedName name="IBNR5">#REF!</definedName>
    <definedName name="ibnrcap_addon">[4]Hidfac!$B$214</definedName>
    <definedName name="ibnrcap_clear_range">'[4]IBNR Cap Rates'!$C$9:$F$15</definedName>
    <definedName name="ibnrcap_end">[15]Hidfac!$B$326</definedName>
    <definedName name="IBNRCapRates">[15]General!$K$52</definedName>
    <definedName name="ImportDefExpenseRatio">[15]Import!$AM$62</definedName>
    <definedName name="ImportDefReinsurance">[15]Import!$Z$224</definedName>
    <definedName name="ImportDefVisionPMPM">[15]Import!$AI$27</definedName>
    <definedName name="ImportDemographicAdj">[21]Import!$AJ$27</definedName>
    <definedName name="ImportFunding">[21]Import!$R$4</definedName>
    <definedName name="ImportHealthyBaby">[15]Import!$H$62</definedName>
    <definedName name="ImportIBNRBegDrug">[15]Import!$I$100</definedName>
    <definedName name="ImportIBNRBegMed">[15]Import!$I$102</definedName>
    <definedName name="ImportIBNRendDrug">[15]Import!$J$100</definedName>
    <definedName name="ImportIBNREndMed">[15]Import!$J$102</definedName>
    <definedName name="ImportLuminosEnrollment">[21]Import!$BH$4</definedName>
    <definedName name="ImportMMH">[15]Import!$G$62</definedName>
    <definedName name="ImportOldASOPricing">[21]Import!$BG$4</definedName>
    <definedName name="ImportSalesName">[15]Import!$BD$4</definedName>
    <definedName name="ImportSegment">[21]Import!$I$4</definedName>
    <definedName name="ImportState">[15]Import!$AM$4</definedName>
    <definedName name="ImportType">'[4]Access Import'!$Y$3</definedName>
    <definedName name="ImportUWName">[15]Import!$BC$4</definedName>
    <definedName name="ImportVisionBenefit">[21]Import!$AA$27</definedName>
    <definedName name="ImportVisionProd1">[14]Import!$AA$27</definedName>
    <definedName name="ImportVisionProd2">[14]Import!$AA$31</definedName>
    <definedName name="ImportVisionProd3">[14]Import!$AA$35</definedName>
    <definedName name="ImportVisionProd4">[14]Import!$AA$39</definedName>
    <definedName name="inc_w_commission" localSheetId="2">#REF!</definedName>
    <definedName name="inc_w_commission" localSheetId="1">#REF!</definedName>
    <definedName name="inc_w_commission">#REF!</definedName>
    <definedName name="INCENT">[1]CMITS!$C$212:$F$215</definedName>
    <definedName name="income" localSheetId="2">#REF!</definedName>
    <definedName name="income" localSheetId="1">#REF!</definedName>
    <definedName name="income">#REF!</definedName>
    <definedName name="income_released" localSheetId="2">#REF!</definedName>
    <definedName name="income_released" localSheetId="1">#REF!</definedName>
    <definedName name="income_released">#REF!</definedName>
    <definedName name="income_sold" localSheetId="2">#REF!</definedName>
    <definedName name="income_sold" localSheetId="1">#REF!</definedName>
    <definedName name="income_sold">#REF!</definedName>
    <definedName name="increase">[4]Hidfac!$G$256</definedName>
    <definedName name="indirect_cap_fees">[22]Hidfac!$B$58:$C$60</definedName>
    <definedName name="input_pro_claims1">[16]Option1!$A$18:$IV$38</definedName>
    <definedName name="input_pro_ees1">[16]Option1!$A$44:$IV$46</definedName>
    <definedName name="input_pro_rates1">[16]Option1!$A$84:$IV$90</definedName>
    <definedName name="input_ren_adj1">[16]Option1!$A$99:$IV$108</definedName>
    <definedName name="input_ren_admin1" localSheetId="2">[16]Option1!#REF!</definedName>
    <definedName name="input_ren_admin1" localSheetId="1">[16]Option1!#REF!</definedName>
    <definedName name="input_ren_admin1">[16]Option1!#REF!</definedName>
    <definedName name="input_ren_admincredit1" localSheetId="2">[16]Option1!#REF!</definedName>
    <definedName name="input_ren_admincredit1" localSheetId="1">[16]Option1!#REF!</definedName>
    <definedName name="input_ren_admincredit1">[16]Option1!#REF!</definedName>
    <definedName name="input_ren_asl1">[16]Option1!$A$160:$IV$160</definedName>
    <definedName name="input_ren_claims1">[16]Option1!$A$3:$IV$16</definedName>
    <definedName name="input_ren_cred1">[16]Option1!$A$148:$IV$148</definedName>
    <definedName name="input_ren_ees1">[16]Option1!$A$48:$IV$56</definedName>
    <definedName name="input_ren_fac1">[16]Option1!$A$115:$IV$123</definedName>
    <definedName name="input_ren_ibnr1">[16]Option1!$A$130:$IV$137</definedName>
    <definedName name="input_ren_rates1">[16]Option1!$A$76:$IV$82</definedName>
    <definedName name="input_ren_reserve1">[16]Option1!$A$192:$IV$192</definedName>
    <definedName name="input_ren_risk1">[16]Option1!$A$198:$IV$198</definedName>
    <definedName name="input_ren_savings1">[16]Option1!$A$200:$IV$215</definedName>
    <definedName name="input_ren_ssl1">[16]Option1!$A$153:$IV$153</definedName>
    <definedName name="input_ren_trend1">[16]Option1!$A$139:$IV$143</definedName>
    <definedName name="input_ren_variable1">[16]Option1!$A$186:$IV$186</definedName>
    <definedName name="input_ren_weighted1">[16]Option1!$A$62:$IV$67</definedName>
    <definedName name="input_reserve1">[16]Option1!$A$188:$IV$192</definedName>
    <definedName name="input_risk1">[16]Option1!$A$194:$IV$198</definedName>
    <definedName name="input_variable_admin1">[16]Option1!$A$182:$IV$186</definedName>
    <definedName name="int" localSheetId="2">#REF!</definedName>
    <definedName name="int" localSheetId="1">#REF!</definedName>
    <definedName name="int">#REF!</definedName>
    <definedName name="internal_benefits" localSheetId="2">#REF!</definedName>
    <definedName name="internal_benefits" localSheetId="1">#REF!</definedName>
    <definedName name="internal_benefits">#REF!</definedName>
    <definedName name="internal_comments_cell" localSheetId="2">#REF!</definedName>
    <definedName name="internal_comments_cell" localSheetId="1">#REF!</definedName>
    <definedName name="internal_comments_cell">#REF!</definedName>
    <definedName name="internal_cost" localSheetId="2">#REF!</definedName>
    <definedName name="internal_cost" localSheetId="1">#REF!</definedName>
    <definedName name="internal_cost">#REF!</definedName>
    <definedName name="internal_ees" localSheetId="2">#REF!</definedName>
    <definedName name="internal_ees" localSheetId="1">#REF!</definedName>
    <definedName name="internal_ees">#REF!</definedName>
    <definedName name="internal_history" localSheetId="2">#REF!</definedName>
    <definedName name="internal_history" localSheetId="1">#REF!</definedName>
    <definedName name="internal_history">#REF!</definedName>
    <definedName name="internal_large_claim_cell" localSheetId="2">#REF!</definedName>
    <definedName name="internal_large_claim_cell" localSheetId="1">#REF!</definedName>
    <definedName name="internal_large_claim_cell">#REF!</definedName>
    <definedName name="internal_option1" localSheetId="2">#REF!</definedName>
    <definedName name="internal_option1" localSheetId="1">#REF!</definedName>
    <definedName name="internal_option1">#REF!</definedName>
    <definedName name="internal_option2" localSheetId="2">#REF!</definedName>
    <definedName name="internal_option2" localSheetId="1">#REF!</definedName>
    <definedName name="internal_option2">#REF!</definedName>
    <definedName name="internal_option3_cols" localSheetId="2">#REF!</definedName>
    <definedName name="internal_option3_cols" localSheetId="1">#REF!</definedName>
    <definedName name="internal_option3_cols">#REF!</definedName>
    <definedName name="internal_option4_cols" localSheetId="2">#REF!</definedName>
    <definedName name="internal_option4_cols" localSheetId="1">#REF!</definedName>
    <definedName name="internal_option4_cols">#REF!</definedName>
    <definedName name="internal_projection" localSheetId="2">#REF!</definedName>
    <definedName name="internal_projection" localSheetId="1">#REF!</definedName>
    <definedName name="internal_projection">#REF!</definedName>
    <definedName name="internal_trend" localSheetId="2">#REF!</definedName>
    <definedName name="internal_trend" localSheetId="1">#REF!</definedName>
    <definedName name="internal_trend">#REF!</definedName>
    <definedName name="IntroPrintArea" localSheetId="2" hidden="1">[36]Cover!#REF!</definedName>
    <definedName name="IntroPrintArea" localSheetId="1" hidden="1">[36]Cover!#REF!</definedName>
    <definedName name="IntroPrintArea" hidden="1">[36]Cover!#REF!</definedName>
    <definedName name="inv_asl_250" localSheetId="2">#REF!</definedName>
    <definedName name="inv_asl_250" localSheetId="1">#REF!</definedName>
    <definedName name="inv_asl_250">#REF!</definedName>
    <definedName name="inv_asl_500" localSheetId="2">#REF!</definedName>
    <definedName name="inv_asl_500" localSheetId="1">#REF!</definedName>
    <definedName name="inv_asl_500">#REF!</definedName>
    <definedName name="inv_asl_999" localSheetId="2">#REF!</definedName>
    <definedName name="inv_asl_999" localSheetId="1">#REF!</definedName>
    <definedName name="inv_asl_999">#REF!</definedName>
    <definedName name="inv_asl_percent" localSheetId="2">#REF!</definedName>
    <definedName name="inv_asl_percent" localSheetId="1">#REF!</definedName>
    <definedName name="inv_asl_percent">#REF!</definedName>
    <definedName name="inv_fs_250" localSheetId="2">#REF!</definedName>
    <definedName name="inv_fs_250" localSheetId="1">#REF!</definedName>
    <definedName name="inv_fs_250">#REF!</definedName>
    <definedName name="inv_fs_500" localSheetId="2">#REF!</definedName>
    <definedName name="inv_fs_500" localSheetId="1">#REF!</definedName>
    <definedName name="inv_fs_500">#REF!</definedName>
    <definedName name="inv_fs_999" localSheetId="2">#REF!</definedName>
    <definedName name="inv_fs_999" localSheetId="1">#REF!</definedName>
    <definedName name="inv_fs_999">#REF!</definedName>
    <definedName name="inv_fs_percent" localSheetId="2">#REF!</definedName>
    <definedName name="inv_fs_percent" localSheetId="1">#REF!</definedName>
    <definedName name="inv_fs_percent">#REF!</definedName>
    <definedName name="inv_min_250" localSheetId="2">#REF!</definedName>
    <definedName name="inv_min_250" localSheetId="1">#REF!</definedName>
    <definedName name="inv_min_250">#REF!</definedName>
    <definedName name="inv_min_500" localSheetId="2">#REF!</definedName>
    <definedName name="inv_min_500" localSheetId="1">#REF!</definedName>
    <definedName name="inv_min_500">#REF!</definedName>
    <definedName name="inv_min_999" localSheetId="2">#REF!</definedName>
    <definedName name="inv_min_999" localSheetId="1">#REF!</definedName>
    <definedName name="inv_min_999">#REF!</definedName>
    <definedName name="inv_min_percent" localSheetId="2">#REF!</definedName>
    <definedName name="inv_min_percent" localSheetId="1">#REF!</definedName>
    <definedName name="inv_min_percent">#REF!</definedName>
    <definedName name="its">'[5]Mature Calcs'!$I$53</definedName>
    <definedName name="its_access" localSheetId="2">#REF!</definedName>
    <definedName name="its_access" localSheetId="1">#REF!</definedName>
    <definedName name="its_access">#REF!</definedName>
    <definedName name="its_admin">[4]Hidfac!$C$45</definedName>
    <definedName name="j" localSheetId="2">#REF!</definedName>
    <definedName name="j" localSheetId="1">#REF!</definedName>
    <definedName name="j">#REF!</definedName>
    <definedName name="kc" localSheetId="2">#REF!</definedName>
    <definedName name="kc" localSheetId="1">#REF!</definedName>
    <definedName name="kc">#REF!</definedName>
    <definedName name="KEY">[1]CMITS!$B$30:$B$31</definedName>
    <definedName name="kfjsdlfkjad" localSheetId="2">#REF!</definedName>
    <definedName name="kfjsdlfkjad" localSheetId="1">#REF!</definedName>
    <definedName name="kfjsdlfkjad">#REF!</definedName>
    <definedName name="l" localSheetId="2">#REF!</definedName>
    <definedName name="l" localSheetId="1">#REF!</definedName>
    <definedName name="l">#REF!</definedName>
    <definedName name="last">[4]Codes!$D$98</definedName>
    <definedName name="last_date" localSheetId="2">[17]RateSheet!#REF!</definedName>
    <definedName name="last_date" localSheetId="1">[17]RateSheet!#REF!</definedName>
    <definedName name="last_date">[17]RateSheet!#REF!</definedName>
    <definedName name="lastMonthsMembers">[21]CalcsPCPM!$AH$20</definedName>
    <definedName name="LastName" localSheetId="2">#REF!</definedName>
    <definedName name="LastName" localSheetId="1">#REF!</definedName>
    <definedName name="LastName">#REF!</definedName>
    <definedName name="ldkfjasdlkfj" localSheetId="2" hidden="1">[36]Cover!#REF!</definedName>
    <definedName name="ldkfjasdlkfj" localSheetId="1" hidden="1">[36]Cover!#REF!</definedName>
    <definedName name="ldkfjasdlkfj" hidden="1">[36]Cover!#REF!</definedName>
    <definedName name="level">[20]Data!$F$1</definedName>
    <definedName name="levtab">[20]Data!$B$16289:$C$16384</definedName>
    <definedName name="line1" localSheetId="2">#REF!</definedName>
    <definedName name="line1" localSheetId="1">#REF!</definedName>
    <definedName name="line1">#REF!</definedName>
    <definedName name="line11" localSheetId="2">#REF!</definedName>
    <definedName name="line11" localSheetId="1">#REF!</definedName>
    <definedName name="line11">#REF!</definedName>
    <definedName name="line2" localSheetId="2">#REF!</definedName>
    <definedName name="line2" localSheetId="1">#REF!</definedName>
    <definedName name="line2">#REF!</definedName>
    <definedName name="line22" localSheetId="2">#REF!</definedName>
    <definedName name="line22" localSheetId="1">#REF!</definedName>
    <definedName name="line22">#REF!</definedName>
    <definedName name="line3" localSheetId="2">#REF!</definedName>
    <definedName name="line3" localSheetId="1">#REF!</definedName>
    <definedName name="line3">#REF!</definedName>
    <definedName name="line33" localSheetId="2">#REF!</definedName>
    <definedName name="line33" localSheetId="1">#REF!</definedName>
    <definedName name="line33">#REF!</definedName>
    <definedName name="line4" localSheetId="2">#REF!</definedName>
    <definedName name="line4" localSheetId="1">#REF!</definedName>
    <definedName name="line4">#REF!</definedName>
    <definedName name="line44" localSheetId="2">#REF!</definedName>
    <definedName name="line44" localSheetId="1">#REF!</definedName>
    <definedName name="line44">#REF!</definedName>
    <definedName name="line5" localSheetId="2">#REF!</definedName>
    <definedName name="line5" localSheetId="1">#REF!</definedName>
    <definedName name="line5">#REF!</definedName>
    <definedName name="line55" localSheetId="2">#REF!</definedName>
    <definedName name="line55" localSheetId="1">#REF!</definedName>
    <definedName name="line55">#REF!</definedName>
    <definedName name="line6" localSheetId="2">#REF!</definedName>
    <definedName name="line6" localSheetId="1">#REF!</definedName>
    <definedName name="line6">#REF!</definedName>
    <definedName name="line66" localSheetId="2">#REF!</definedName>
    <definedName name="line66" localSheetId="1">#REF!</definedName>
    <definedName name="line66">#REF!</definedName>
    <definedName name="lm"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lmi"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lmil" hidden="1">{#N/A,#N/A,FALSE,"Budget";#N/A,#N/A,FALSE,"Misc Info"}</definedName>
    <definedName name="loctab">[20]Tables!$A$19:$C$28</definedName>
    <definedName name="ltd">[20]Data!$N$1</definedName>
    <definedName name="LumenosContracts">[15]CalcsPCPM!$AX$17</definedName>
    <definedName name="m" localSheetId="2">#REF!</definedName>
    <definedName name="m" localSheetId="1">#REF!</definedName>
    <definedName name="m">#REF!</definedName>
    <definedName name="MA_commtable" localSheetId="2">#REF!</definedName>
    <definedName name="MA_commtable" localSheetId="1">#REF!</definedName>
    <definedName name="MA_commtable">#REF!</definedName>
    <definedName name="MA_PremAmt" localSheetId="2">#REF!</definedName>
    <definedName name="MA_PremAmt" localSheetId="1">#REF!</definedName>
    <definedName name="MA_PremAmt">#REF!</definedName>
    <definedName name="main_page">[4]Main!$A$3</definedName>
    <definedName name="match">[4]Hidfac!$A$4:$I$19</definedName>
    <definedName name="match_names">[4]Hidfac!$B$4:$B$19</definedName>
    <definedName name="match_sales_codes">[4]Codes!$B$5:$B$5</definedName>
    <definedName name="match1">[4]Hidfac!$A$22</definedName>
    <definedName name="match2">[4]Hidfac!$A$23</definedName>
    <definedName name="match3">[4]Hidfac!$A$24</definedName>
    <definedName name="match4">[4]Hidfac!$A$25</definedName>
    <definedName name="mature_blending">'[4]RUA_UA Review'!$P$7:$Q$63</definedName>
    <definedName name="mature_details">'[4]RUA_UA Review'!$R$7:$S$63</definedName>
    <definedName name="mature_heading">'[4]RUA_UA Review'!$T$7</definedName>
    <definedName name="mature_total">'[4]RUA_UA Review'!$T$7:$T$63</definedName>
    <definedName name="mbr_mos" localSheetId="2">#REF!</definedName>
    <definedName name="mbr_mos" localSheetId="1">#REF!</definedName>
    <definedName name="mbr_mos">#REF!</definedName>
    <definedName name="med" localSheetId="2">#REF!</definedName>
    <definedName name="med" localSheetId="1">#REF!</definedName>
    <definedName name="med">#REF!</definedName>
    <definedName name="MedData" localSheetId="2">#REF!</definedName>
    <definedName name="MedData" localSheetId="1">#REF!</definedName>
    <definedName name="MedData">#REF!</definedName>
    <definedName name="Medical_Census_Sept_2006" localSheetId="2">#REF!</definedName>
    <definedName name="Medical_Census_Sept_2006" localSheetId="1">#REF!</definedName>
    <definedName name="Medical_Census_Sept_2006">#REF!</definedName>
    <definedName name="medical_string">[4]Hidfac!$H$87</definedName>
    <definedName name="medtab">[20]Tables!$E$5:$G$9</definedName>
    <definedName name="medtrend" localSheetId="2">#REF!</definedName>
    <definedName name="medtrend" localSheetId="1">#REF!</definedName>
    <definedName name="medtrend">#REF!</definedName>
    <definedName name="MEMB">[1]CMITS!$D$12</definedName>
    <definedName name="MENU">[1]CMITS!$B$5:$I$168</definedName>
    <definedName name="merge" localSheetId="2">[8]RateSheet!#REF!</definedName>
    <definedName name="merge" localSheetId="1">[8]RateSheet!#REF!</definedName>
    <definedName name="merge">[8]RateSheet!#REF!</definedName>
    <definedName name="MGR">[1]CMITS!$F$190</definedName>
    <definedName name="Middle" localSheetId="2">#REF!</definedName>
    <definedName name="Middle" localSheetId="1">#REF!</definedName>
    <definedName name="Middle">#REF!</definedName>
    <definedName name="min_attachment" localSheetId="2">#REF!</definedName>
    <definedName name="min_attachment" localSheetId="1">#REF!</definedName>
    <definedName name="min_attachment">#REF!</definedName>
    <definedName name="min_beg">[15]Hidfac!$B$320</definedName>
    <definedName name="min_end">[15]Hidfac!$B$321</definedName>
    <definedName name="min_fee">'[5]Mature Calcs'!$I$65</definedName>
    <definedName name="min_fees" localSheetId="2">#REF!</definedName>
    <definedName name="min_fees" localSheetId="1">#REF!</definedName>
    <definedName name="min_fees">#REF!</definedName>
    <definedName name="min_inc" localSheetId="2">#REF!</definedName>
    <definedName name="min_inc" localSheetId="1">#REF!</definedName>
    <definedName name="min_inc">#REF!</definedName>
    <definedName name="min_increase" localSheetId="2">#REF!</definedName>
    <definedName name="min_increase" localSheetId="1">#REF!</definedName>
    <definedName name="min_increase">#REF!</definedName>
    <definedName name="MIN_LANGUAGE">[8]RateSheet!$A$65:$IV$73</definedName>
    <definedName name="min_max_increase" localSheetId="2">#REF!</definedName>
    <definedName name="min_max_increase" localSheetId="1">#REF!</definedName>
    <definedName name="min_max_increase">#REF!</definedName>
    <definedName name="min_max_liab">[4]Hidfac!$G$262</definedName>
    <definedName name="min_row1">[8]RateSheet!$A$69:$IV$69</definedName>
    <definedName name="min_row2">[8]RateSheet!$A$71:$IV$71</definedName>
    <definedName name="min_row3">[8]RateSheet!$A$73:$IV$73</definedName>
    <definedName name="min_tax" localSheetId="2">#REF!</definedName>
    <definedName name="min_tax" localSheetId="1">#REF!</definedName>
    <definedName name="min_tax">#REF!</definedName>
    <definedName name="MINCMP" localSheetId="2">[3]CMITS!#REF!</definedName>
    <definedName name="MINCMP" localSheetId="1">[3]CMITS!#REF!</definedName>
    <definedName name="MINCMP">[3]CMITS!#REF!</definedName>
    <definedName name="MinimumLiability">[18]Hidfac!$J$248</definedName>
    <definedName name="MINPPO" localSheetId="2">[3]CMITS!#REF!</definedName>
    <definedName name="MINPPO" localSheetId="1">[3]CMITS!#REF!</definedName>
    <definedName name="MINPPO">[3]CMITS!#REF!</definedName>
    <definedName name="MMH">[18]Hidfac!$C$40</definedName>
    <definedName name="month_current">[4]Hidfac!$C$282</definedName>
    <definedName name="month_prior">[4]Hidfac!$C$284</definedName>
    <definedName name="months">[4]Hidfac!$D$282</definedName>
    <definedName name="months_trend">[4]Option1!$D$119</definedName>
    <definedName name="mrsprint">OFFSET([37]MRS!$A$14,0,0,COUNTA([37]MRS!$B$1:$B$65536),52)</definedName>
    <definedName name="multiple_products">[4]Hidfac!$C$44</definedName>
    <definedName name="naf_admin_factors">[18]Hidfac!$A$67:$L$74</definedName>
    <definedName name="naf_pcpm_opt1">[18]Option1!$H$126</definedName>
    <definedName name="NafOffset">[18]Calcs!$R$96</definedName>
    <definedName name="NafOffsetFirst">'[18]First Year Calcs'!$R$60</definedName>
    <definedName name="NafOffsetLine1" localSheetId="2">'[38]Savings Over 250'!#REF!</definedName>
    <definedName name="NafOffsetLine1" localSheetId="1">'[38]Savings Over 250'!#REF!</definedName>
    <definedName name="NafOffsetLine1">'[38]Savings Over 250'!#REF!</definedName>
    <definedName name="NafOffsetLine2">'[18]Savings Over 250 No Prior'!$A$20:$IV$20</definedName>
    <definedName name="NafOffsetLine3">'[18]Savings Over 250P'!$A$20:$IV$20</definedName>
    <definedName name="Name" localSheetId="2">#REF!</definedName>
    <definedName name="Name" localSheetId="1">#REF!</definedName>
    <definedName name="Name">#REF!</definedName>
    <definedName name="NBU_ASOFees">[15]NBUCharges!$A$18:$G$19,[15]NBUCharges!$A$22:$G$22,[15]NBUCharges!$A$26:$G$29</definedName>
    <definedName name="NBU_RenTrendIBNR">[15]NBUSummary!$G$48:$G$51,[15]NBUSummary!$G$54:$G$57</definedName>
    <definedName name="NBUChargesASL">[15]NBUCharges!$A$38,[15]NBUCharges!$A$45</definedName>
    <definedName name="NBUHide">'[15]Rate Sheet'!$A$4,'[15]Rate Sheet'!$B$10:$B$11,'[15]Rate Sheet'!$B$44:$B$48</definedName>
    <definedName name="net_claims" localSheetId="2">#REF!</definedName>
    <definedName name="net_claims" localSheetId="1">#REF!</definedName>
    <definedName name="net_claims">#REF!</definedName>
    <definedName name="net_drug_claims" localSheetId="2">#REF!</definedName>
    <definedName name="net_drug_claims" localSheetId="1">#REF!</definedName>
    <definedName name="net_drug_claims">#REF!</definedName>
    <definedName name="net_medical_claims" localSheetId="2">#REF!</definedName>
    <definedName name="net_medical_claims" localSheetId="1">#REF!</definedName>
    <definedName name="net_medical_claims">#REF!</definedName>
    <definedName name="net_savings">'[22]Savings Under 250'!$F$19</definedName>
    <definedName name="network_access_fees">[4]Charges!$A$13:$IV$19</definedName>
    <definedName name="network_savings">'[4]Savings Under 250'!$A$12:$IV$14</definedName>
    <definedName name="network1">[15]Hidfac!$B$20</definedName>
    <definedName name="network2">[15]Hidfac!$B$21</definedName>
    <definedName name="network3">[15]Hidfac!$B$22</definedName>
    <definedName name="network4">[15]Hidfac!$B$23</definedName>
    <definedName name="Network5">[15]Hidfac!$B$24</definedName>
    <definedName name="Network6">[15]Hidfac!$B$25</definedName>
    <definedName name="Network7">[15]Hidfac!$B$26</definedName>
    <definedName name="Network8">[15]Hidfac!$B$27</definedName>
    <definedName name="networks_irow1">'[16]Access Import'!$A$153</definedName>
    <definedName name="networks_irow2">'[16]Access Import'!$A$154</definedName>
    <definedName name="networks_irow3">'[16]Access Import'!$A$155</definedName>
    <definedName name="networks_irow4">'[16]Access Import'!$A$156</definedName>
    <definedName name="networks_irow5">'[18]Access Import'!$A$161</definedName>
    <definedName name="networks_irow6">'[18]Access Import'!$A$162</definedName>
    <definedName name="networks_row1">'[16]Access Export'!$A$153</definedName>
    <definedName name="networks_row2">'[16]Access Export'!$A$154</definedName>
    <definedName name="networks_row3">'[16]Access Export'!$A$155</definedName>
    <definedName name="networks_row4">'[16]Access Export'!$A$156</definedName>
    <definedName name="networks_row5">'[18]Access Export'!$A$161</definedName>
    <definedName name="networks_row6">'[18]Access Export'!$A$162</definedName>
    <definedName name="newname" localSheetId="2">#REF!</definedName>
    <definedName name="newname" localSheetId="1">#REF!</definedName>
    <definedName name="newname">#REF!</definedName>
    <definedName name="NH_commtable" localSheetId="2">#REF!</definedName>
    <definedName name="NH_commtable" localSheetId="1">#REF!</definedName>
    <definedName name="NH_commtable">#REF!</definedName>
    <definedName name="NH_PremAmt" localSheetId="2">#REF!</definedName>
    <definedName name="NH_PremAmt" localSheetId="1">#REF!</definedName>
    <definedName name="NH_PremAmt">#REF!</definedName>
    <definedName name="no_hmo_savings" localSheetId="2">[29]Savings!#REF!</definedName>
    <definedName name="no_hmo_savings" localSheetId="1">[29]Savings!#REF!</definedName>
    <definedName name="no_hmo_savings">[29]Savings!#REF!</definedName>
    <definedName name="NoHMO">[15]Hidfac!$B$116</definedName>
    <definedName name="non_pros_dental">[8]RateSheet!$A$31:$IV$74</definedName>
    <definedName name="none" localSheetId="2">#REF!</definedName>
    <definedName name="none" localSheetId="1">#REF!</definedName>
    <definedName name="none">#REF!</definedName>
    <definedName name="num_options">[15]Hidfac!$F$41</definedName>
    <definedName name="num_out_opts">'[4]Access Export'!$Z$3</definedName>
    <definedName name="number">[4]Hidfac!$A$243</definedName>
    <definedName name="NUMBERS">[15]Hidfac!$B$120</definedName>
    <definedName name="numbers_add">[4]Hidfac!$A$243</definedName>
    <definedName name="NumOpts">[15]Import!$Z$4</definedName>
    <definedName name="NumTiers">[15]CalcsPCPM!$AM$10</definedName>
    <definedName name="odg_goldch_med_dent" localSheetId="2">#REF!</definedName>
    <definedName name="odg_goldch_med_dent" localSheetId="1">#REF!</definedName>
    <definedName name="odg_goldch_med_dent">#REF!</definedName>
    <definedName name="ok" hidden="1">{#N/A,#N/A,FALSE,"monthly";#N/A,#N/A,FALSE,"med spec 97-98"}</definedName>
    <definedName name="old">[39]Manual!$A$12</definedName>
    <definedName name="one_hmo">[15]Hidfac!$B$115</definedName>
    <definedName name="Oneone" localSheetId="2">#REF!</definedName>
    <definedName name="Oneone" localSheetId="1">#REF!</definedName>
    <definedName name="Oneone">#REF!</definedName>
    <definedName name="onetwo" localSheetId="2">#REF!</definedName>
    <definedName name="onetwo" localSheetId="1">#REF!</definedName>
    <definedName name="onetwo">#REF!</definedName>
    <definedName name="ooa_addon">[4]Hidfac!$B$215</definedName>
    <definedName name="ooa_more50" localSheetId="2">#REF!</definedName>
    <definedName name="ooa_more50" localSheetId="1">#REF!</definedName>
    <definedName name="ooa_more50">#REF!</definedName>
    <definedName name="OOA_Plan" localSheetId="2">#REF!</definedName>
    <definedName name="OOA_Plan" localSheetId="1">#REF!</definedName>
    <definedName name="OOA_Plan">#REF!</definedName>
    <definedName name="OOA_Plani" localSheetId="2">#REF!</definedName>
    <definedName name="OOA_Plani" localSheetId="1">#REF!</definedName>
    <definedName name="OOA_Plani">#REF!</definedName>
    <definedName name="ooa_range1" localSheetId="2">#REF!</definedName>
    <definedName name="ooa_range1" localSheetId="1">#REF!</definedName>
    <definedName name="ooa_range1">#REF!</definedName>
    <definedName name="ooa_range2" localSheetId="2">#REF!</definedName>
    <definedName name="ooa_range2" localSheetId="1">#REF!</definedName>
    <definedName name="ooa_range2">#REF!</definedName>
    <definedName name="ooa_range3" localSheetId="2">#REF!</definedName>
    <definedName name="ooa_range3" localSheetId="1">#REF!</definedName>
    <definedName name="ooa_range3">#REF!</definedName>
    <definedName name="ooa_rangetotal" localSheetId="2">#REF!</definedName>
    <definedName name="ooa_rangetotal" localSheetId="1">#REF!</definedName>
    <definedName name="ooa_rangetotal">#REF!</definedName>
    <definedName name="ooas_50states" localSheetId="2">#REF!</definedName>
    <definedName name="ooas_50states" localSheetId="1">#REF!</definedName>
    <definedName name="ooas_50states">#REF!</definedName>
    <definedName name="oos_more10" localSheetId="2">#REF!</definedName>
    <definedName name="oos_more10" localSheetId="1">#REF!</definedName>
    <definedName name="oos_more10">#REF!</definedName>
    <definedName name="oos_more20" localSheetId="2">#REF!</definedName>
    <definedName name="oos_more20" localSheetId="1">#REF!</definedName>
    <definedName name="oos_more20">#REF!</definedName>
    <definedName name="oos_network" localSheetId="2">#REF!</definedName>
    <definedName name="oos_network" localSheetId="1">#REF!</definedName>
    <definedName name="oos_network">#REF!</definedName>
    <definedName name="oos_savings" localSheetId="2">#REF!</definedName>
    <definedName name="oos_savings" localSheetId="1">#REF!</definedName>
    <definedName name="oos_savings">#REF!</definedName>
    <definedName name="oos_state1" localSheetId="2">#REF!</definedName>
    <definedName name="oos_state1" localSheetId="1">#REF!</definedName>
    <definedName name="oos_state1">#REF!</definedName>
    <definedName name="opt">[20]Data!$E$1</definedName>
    <definedName name="opt_format_first1">[4]Option1!$D$108:$D$109,[4]Option1!$I$108:$I$109</definedName>
    <definedName name="opt_format_first2">[4]Option1!$D$110,[4]Option1!$I$110</definedName>
    <definedName name="opt_format_prior1">[4]Option1!$C$108:$C$109,[4]Option1!$H$108:$H$109,[4]Option1!$E$128:$E$129</definedName>
    <definedName name="opt_format_prior2">[4]Option1!$C$110,[4]Option1!$H$110,[4]Option1!$E$130</definedName>
    <definedName name="opt_format_prior3" localSheetId="2">[4]Option1!#REF!,[4]Option1!#REF!,[4]Option1!#REF!</definedName>
    <definedName name="opt_format_prior3" localSheetId="1">[4]Option1!#REF!,[4]Option1!#REF!,[4]Option1!#REF!</definedName>
    <definedName name="opt_format_prior3">[4]Option1!#REF!,[4]Option1!#REF!,[4]Option1!#REF!</definedName>
    <definedName name="OPT1RTS1" localSheetId="2">#REF!</definedName>
    <definedName name="OPT1RTS1" localSheetId="1">#REF!</definedName>
    <definedName name="OPT1RTS1">#REF!</definedName>
    <definedName name="OPT2_EES" localSheetId="2">[8]RateSheet!#REF!</definedName>
    <definedName name="OPT2_EES" localSheetId="1">[8]RateSheet!#REF!</definedName>
    <definedName name="OPT2_EES">[8]RateSheet!#REF!</definedName>
    <definedName name="OPT3_EES" localSheetId="2">[8]RateSheet!#REF!</definedName>
    <definedName name="OPT3_EES" localSheetId="1">[8]RateSheet!#REF!</definedName>
    <definedName name="OPT3_EES">[8]RateSheet!#REF!</definedName>
    <definedName name="OPT4_EES" localSheetId="2">[8]RateSheet!#REF!</definedName>
    <definedName name="OPT4_EES" localSheetId="1">[8]RateSheet!#REF!</definedName>
    <definedName name="OPT4_EES">[8]RateSheet!#REF!</definedName>
    <definedName name="OPT5_EES" localSheetId="2">[8]RateSheet!#REF!</definedName>
    <definedName name="OPT5_EES" localSheetId="1">[8]RateSheet!#REF!</definedName>
    <definedName name="OPT5_EES">[8]RateSheet!#REF!</definedName>
    <definedName name="optadmin_irow1">'[4]Access Import'!$A$42</definedName>
    <definedName name="optadmin_irow2">'[4]Access Import'!$A$43</definedName>
    <definedName name="optadmin_irow3">'[4]Access Import'!$A$44</definedName>
    <definedName name="optadmin_irow4">'[4]Access Import'!$A$45</definedName>
    <definedName name="optadmin_irow5">'[4]Access Import'!$A$46</definedName>
    <definedName name="optadmin_row1">'[4]Access Export'!$A$42</definedName>
    <definedName name="optadmin_row2">'[4]Access Export'!$A$43</definedName>
    <definedName name="optadmin_row3">'[4]Access Export'!$A$44</definedName>
    <definedName name="optadmin_row4">'[4]Access Export'!$A$45</definedName>
    <definedName name="optfactors_irow1">'[4]Access Import'!$A$64</definedName>
    <definedName name="optfactors_irow10">'[4]Access Import'!$A$73</definedName>
    <definedName name="optfactors_irow11">'[4]Access Import'!$A$74</definedName>
    <definedName name="optfactors_irow12">'[4]Access Import'!$A$75</definedName>
    <definedName name="optfactors_irow13">'[4]Access Import'!$A$76</definedName>
    <definedName name="optfactors_irow14">'[4]Access Import'!$A$77</definedName>
    <definedName name="optfactors_irow15">'[4]Access Import'!$A$78</definedName>
    <definedName name="optfactors_irow16">'[4]Access Import'!$A$79</definedName>
    <definedName name="optfactors_irow17">'[4]Access Import'!$A$80</definedName>
    <definedName name="optfactors_irow18">'[4]Access Import'!$A$81</definedName>
    <definedName name="optfactors_irow19">'[4]Access Import'!$A$82</definedName>
    <definedName name="optfactors_irow2">'[4]Access Import'!$A$65</definedName>
    <definedName name="optfactors_irow20">'[4]Access Import'!$A$83</definedName>
    <definedName name="optfactors_irow21">'[4]Access Import'!$A$84</definedName>
    <definedName name="optfactors_irow22">'[4]Access Import'!$A$85</definedName>
    <definedName name="optfactors_irow23">'[4]Access Import'!$A$86</definedName>
    <definedName name="optfactors_irow24">'[4]Access Import'!$A$87</definedName>
    <definedName name="optfactors_irow25">'[4]Access Import'!$A$88</definedName>
    <definedName name="optfactors_irow26">'[4]Access Import'!$A$89</definedName>
    <definedName name="optfactors_irow27">'[4]Access Import'!$A$90</definedName>
    <definedName name="optfactors_irow28">'[4]Access Import'!$A$91</definedName>
    <definedName name="optfactors_irow29">'[4]Access Import'!$A$92</definedName>
    <definedName name="optfactors_irow3">'[4]Access Import'!$A$66</definedName>
    <definedName name="optfactors_irow30">'[4]Access Import'!$A$93</definedName>
    <definedName name="optfactors_irow31">'[4]Access Import'!$A$94</definedName>
    <definedName name="optfactors_irow32">'[4]Access Import'!$A$95</definedName>
    <definedName name="optfactors_irow33">'[4]Access Import'!$A$96</definedName>
    <definedName name="optfactors_irow4">'[4]Access Import'!$A$67</definedName>
    <definedName name="optfactors_irow5">'[4]Access Import'!$A$68</definedName>
    <definedName name="optfactors_irow6">'[4]Access Import'!$A$69</definedName>
    <definedName name="optfactors_irow7">'[4]Access Import'!$A$70</definedName>
    <definedName name="optfactors_irow8">'[4]Access Import'!$A$71</definedName>
    <definedName name="optfactors_irow9">'[4]Access Import'!$A$72</definedName>
    <definedName name="optfactors_row1">'[4]Access Export'!$A$64</definedName>
    <definedName name="optfactors_row10">'[4]Access Export'!$A$73</definedName>
    <definedName name="optfactors_row11">'[4]Access Export'!$A$74</definedName>
    <definedName name="optfactors_row12">'[4]Access Export'!$A$75</definedName>
    <definedName name="optfactors_row13">'[4]Access Export'!$A$76</definedName>
    <definedName name="optfactors_row14">'[4]Access Export'!$A$77</definedName>
    <definedName name="optfactors_row15">'[4]Access Export'!$A$78</definedName>
    <definedName name="optfactors_row16">'[4]Access Export'!$A$79</definedName>
    <definedName name="optfactors_row17">'[4]Access Export'!$A$80</definedName>
    <definedName name="optfactors_row18">'[4]Access Export'!$A$81</definedName>
    <definedName name="optfactors_row19">'[4]Access Export'!$A$82</definedName>
    <definedName name="optfactors_row2">'[4]Access Export'!$A$65</definedName>
    <definedName name="optfactors_row20">'[4]Access Export'!$A$83</definedName>
    <definedName name="optfactors_row21">'[4]Access Export'!$A$84</definedName>
    <definedName name="optfactors_row22">'[4]Access Export'!$A$85</definedName>
    <definedName name="optfactors_row23">'[4]Access Export'!$A$86</definedName>
    <definedName name="optfactors_row24">'[4]Access Export'!$A$87</definedName>
    <definedName name="optfactors_row25">'[4]Access Export'!$A$88</definedName>
    <definedName name="optfactors_row26">'[4]Access Export'!$A$89</definedName>
    <definedName name="optfactors_row27">'[4]Access Export'!$A$90</definedName>
    <definedName name="optfactors_row28">'[4]Access Export'!$A$91</definedName>
    <definedName name="optfactors_row29">'[4]Access Export'!$A$92</definedName>
    <definedName name="optfactors_row3">'[4]Access Export'!$A$66</definedName>
    <definedName name="optfactors_row30">'[4]Access Export'!$A$93</definedName>
    <definedName name="optfactors_row31">'[4]Access Export'!$A$94</definedName>
    <definedName name="optfactors_row32">'[4]Access Export'!$A$95</definedName>
    <definedName name="optfactors_row4">'[4]Access Export'!$A$67</definedName>
    <definedName name="optfactors_row5">'[4]Access Export'!$A$68</definedName>
    <definedName name="optfactors_row6">'[4]Access Export'!$A$69</definedName>
    <definedName name="optfactors_row7">'[4]Access Export'!$A$70</definedName>
    <definedName name="optfactors_row8">'[4]Access Export'!$A$71</definedName>
    <definedName name="optfactors_row9">'[4]Access Export'!$A$72</definedName>
    <definedName name="optfirstlast_irow1">'[4]Access Import'!$A$99</definedName>
    <definedName name="optfirstlast_irow2">'[4]Access Import'!$A$100</definedName>
    <definedName name="optfirstlast_irow3">'[4]Access Import'!$A$101</definedName>
    <definedName name="optfirstlast_irow4">'[4]Access Import'!$A$102</definedName>
    <definedName name="optfirstlast_irow5">'[4]Access Import'!$A$103</definedName>
    <definedName name="optfirstlast_irow6">'[4]Access Import'!$A$104</definedName>
    <definedName name="optfirstlast_irow7">'[4]Access Import'!$A$105</definedName>
    <definedName name="optfirstlast_irow8">'[4]Access Import'!$A$106</definedName>
    <definedName name="optfirstlast_irow9">'[4]Access Import'!$A$107</definedName>
    <definedName name="optfirstlast_row1">'[4]Access Export'!$A$99</definedName>
    <definedName name="optfirstlast_row2">'[4]Access Export'!$A$100</definedName>
    <definedName name="optfirstlast_row3">'[4]Access Export'!$A$101</definedName>
    <definedName name="optfirstlast_row4">'[4]Access Export'!$A$102</definedName>
    <definedName name="optfirstlast_row5">'[4]Access Export'!$A$103</definedName>
    <definedName name="optfirstlast_row6">'[4]Access Export'!$A$104</definedName>
    <definedName name="optfirstlast_row7">'[4]Access Export'!$A$105</definedName>
    <definedName name="optfirstlast_row8">'[4]Access Export'!$A$106</definedName>
    <definedName name="optinput_irow1">'[4]Access Import'!$A$110</definedName>
    <definedName name="optinput_irow2">'[4]Access Import'!$A$111</definedName>
    <definedName name="optinput_irow3">'[4]Access Import'!$A$112</definedName>
    <definedName name="optinput_irow4">'[4]Access Import'!$A$113</definedName>
    <definedName name="optinput_irow5">'[4]Access Import'!$A$114</definedName>
    <definedName name="optinput_irow6">'[4]Access Import'!$A$115</definedName>
    <definedName name="optinput_irow7">'[4]Access Import'!$A$116</definedName>
    <definedName name="optinput_irow8">'[4]Access Import'!$A$117</definedName>
    <definedName name="optinput_irow9">'[4]Access Import'!$A$118</definedName>
    <definedName name="optinput_row1">'[4]Access Export'!$A$110</definedName>
    <definedName name="optinput_row2">'[4]Access Export'!$A$111</definedName>
    <definedName name="optinput_row3">'[4]Access Export'!$A$112</definedName>
    <definedName name="optinput_row4">'[4]Access Export'!$A$113</definedName>
    <definedName name="optinput_row5">'[4]Access Export'!$A$114</definedName>
    <definedName name="optinput_row6">'[4]Access Export'!$A$115</definedName>
    <definedName name="optinput_row7">'[4]Access Export'!$A$116</definedName>
    <definedName name="optinput_row8">'[4]Access Export'!$A$117</definedName>
    <definedName name="option_1">[4]Hidfac!$I$245</definedName>
    <definedName name="option_2">[4]Hidfac!$I$246</definedName>
    <definedName name="option_3">[4]Hidfac!$I$247</definedName>
    <definedName name="option_4">[4]Hidfac!$I$248</definedName>
    <definedName name="option_hide1" localSheetId="2">[4]Option1!$E$124,[4]Option1!$A$5:$IV$17,[4]Option1!$A$45:$IV$51,[4]Option1!$A$53,[4]Option1!$A$62:$IV$65,[4]Option1!#REF!,[4]Option1!$A$88:$IV$95,[4]Option1!$A$112:$IV$114,[4]Option1!$A$111:$IV$111,[4]Option1!$A$114:$IV$126,[4]Option1!$A$129:$IV$129,[4]Option1!#REF!,[4]Option1!$A$136:$IV$136,[4]Option1!$A$141:$IV$141</definedName>
    <definedName name="option_hide1" localSheetId="1">[4]Option1!$E$124,[4]Option1!$A$5:$IV$17,[4]Option1!$A$45:$IV$51,[4]Option1!$A$53,[4]Option1!$A$62:$IV$65,[4]Option1!#REF!,[4]Option1!$A$88:$IV$95,[4]Option1!$A$112:$IV$114,[4]Option1!$A$111:$IV$111,[4]Option1!$A$114:$IV$126,[4]Option1!$A$129:$IV$129,[4]Option1!#REF!,[4]Option1!$A$136:$IV$136,[4]Option1!$A$141:$IV$141</definedName>
    <definedName name="option_hide1">[4]Option1!$E$124,[4]Option1!$A$5:$IV$17,[4]Option1!$A$45:$IV$51,[4]Option1!$A$53,[4]Option1!$A$62:$IV$65,[4]Option1!#REF!,[4]Option1!$A$88:$IV$95,[4]Option1!$A$112:$IV$114,[4]Option1!$A$111:$IV$111,[4]Option1!$A$114:$IV$126,[4]Option1!$A$129:$IV$129,[4]Option1!#REF!,[4]Option1!$A$136:$IV$136,[4]Option1!$A$141:$IV$141</definedName>
    <definedName name="option_hide2" localSheetId="2">[4]Option2!$A$5:$IV$12,[4]Option2!$A$45:$IV$51,[4]Option2!$A$53,[4]Option2!$A$62:$IV$64,[4]Option2!#REF!,[4]Option2!$A$88:$IV$104,[4]Option2!$A$111:$IV$125,[4]Option2!$A$129:$IV$129,[4]Option2!$A$130:$IV$130,[4]Option2!#REF!,[4]Option2!$A$141:$IV$141,[4]Option2!#REF!,[4]Option2!$A$160:$IV$163</definedName>
    <definedName name="option_hide2" localSheetId="1">[4]Option2!$A$5:$IV$12,[4]Option2!$A$45:$IV$51,[4]Option2!$A$53,[4]Option2!$A$62:$IV$64,[4]Option2!#REF!,[4]Option2!$A$88:$IV$104,[4]Option2!$A$111:$IV$125,[4]Option2!$A$129:$IV$129,[4]Option2!$A$130:$IV$130,[4]Option2!#REF!,[4]Option2!$A$141:$IV$141,[4]Option2!#REF!,[4]Option2!$A$160:$IV$163</definedName>
    <definedName name="option_hide2">[4]Option2!$A$5:$IV$12,[4]Option2!$A$45:$IV$51,[4]Option2!$A$53,[4]Option2!$A$62:$IV$64,[4]Option2!#REF!,[4]Option2!$A$88:$IV$104,[4]Option2!$A$111:$IV$125,[4]Option2!$A$129:$IV$129,[4]Option2!$A$130:$IV$130,[4]Option2!#REF!,[4]Option2!$A$141:$IV$141,[4]Option2!#REF!,[4]Option2!$A$160:$IV$163</definedName>
    <definedName name="option_hide3" localSheetId="2">[4]Option3!$A$5:$IV$12,[4]Option3!$A$45:$IV$51,[4]Option3!$A$53,[4]Option3!$A$61:$IV$64,[4]Option3!#REF!,[4]Option3!$A$88:$IV$104,[4]Option3!$A$111:$IV$126,[4]Option3!$A$129:$IV$129,[4]Option3!$A$130:$IV$130,[4]Option3!#REF!,[4]Option3!$A$141:$IV$141,[4]Option3!$A$155:$IV$155,[4]Option3!$A$160:$IV$163</definedName>
    <definedName name="option_hide3" localSheetId="1">[4]Option3!$A$5:$IV$12,[4]Option3!$A$45:$IV$51,[4]Option3!$A$53,[4]Option3!$A$61:$IV$64,[4]Option3!#REF!,[4]Option3!$A$88:$IV$104,[4]Option3!$A$111:$IV$126,[4]Option3!$A$129:$IV$129,[4]Option3!$A$130:$IV$130,[4]Option3!#REF!,[4]Option3!$A$141:$IV$141,[4]Option3!$A$155:$IV$155,[4]Option3!$A$160:$IV$163</definedName>
    <definedName name="option_hide3">[4]Option3!$A$5:$IV$12,[4]Option3!$A$45:$IV$51,[4]Option3!$A$53,[4]Option3!$A$61:$IV$64,[4]Option3!#REF!,[4]Option3!$A$88:$IV$104,[4]Option3!$A$111:$IV$126,[4]Option3!$A$129:$IV$129,[4]Option3!$A$130:$IV$130,[4]Option3!#REF!,[4]Option3!$A$141:$IV$141,[4]Option3!$A$155:$IV$155,[4]Option3!$A$160:$IV$163</definedName>
    <definedName name="option_hide4" localSheetId="2">[4]Option4!$A$5:$IV$12,[4]Option4!$A$45:$IV$51,[4]Option4!$A$53,[4]Option4!$A$62:$IV$64,[4]Option4!#REF!,[4]Option4!$A$88:$IV$104,[4]Option4!$A$111:$IV$126,[4]Option4!$A$129:$IV$129,[4]Option4!$A$130:$IV$130,[4]Option4!#REF!,[4]Option4!$A$141:$IV$141,[4]Option4!#REF!,[4]Option4!$A$160:$IV$163</definedName>
    <definedName name="option_hide4" localSheetId="1">[4]Option4!$A$5:$IV$12,[4]Option4!$A$45:$IV$51,[4]Option4!$A$53,[4]Option4!$A$62:$IV$64,[4]Option4!#REF!,[4]Option4!$A$88:$IV$104,[4]Option4!$A$111:$IV$126,[4]Option4!$A$129:$IV$129,[4]Option4!$A$130:$IV$130,[4]Option4!#REF!,[4]Option4!$A$141:$IV$141,[4]Option4!#REF!,[4]Option4!$A$160:$IV$163</definedName>
    <definedName name="option_hide4">[4]Option4!$A$5:$IV$12,[4]Option4!$A$45:$IV$51,[4]Option4!$A$53,[4]Option4!$A$62:$IV$64,[4]Option4!#REF!,[4]Option4!$A$88:$IV$104,[4]Option4!$A$111:$IV$126,[4]Option4!$A$129:$IV$129,[4]Option4!$A$130:$IV$130,[4]Option4!#REF!,[4]Option4!$A$141:$IV$141,[4]Option4!#REF!,[4]Option4!$A$160:$IV$163</definedName>
    <definedName name="option_renew_hide1">[4]Option1!$A$19:$IV$20,[4]Option1!$A$56:$IV$56</definedName>
    <definedName name="option_renew_hide2">[4]Option2!$A$19:$IV$20,[4]Option2!$A$56:$IV$56</definedName>
    <definedName name="option_renew_hide3">[4]Option3!$A$19:$IV$20,[4]Option3!$A$51:$IV$51</definedName>
    <definedName name="option_renew_hide4">[4]Option4!$A$19:$IV$20,[4]Option4!$A28:$IV$51</definedName>
    <definedName name="OPTION1" localSheetId="2">#REF!</definedName>
    <definedName name="OPTION1" localSheetId="1">#REF!</definedName>
    <definedName name="OPTION1">#REF!</definedName>
    <definedName name="Option1AdminFeesShow">[15]Option1!$G$245:$I$245,[15]Option1!$G$250:$I$250,[15]Option1!$G$252:$I$252,[15]Option1!$G$253:$I$253</definedName>
    <definedName name="Option1HideIBNRCap">[15]Option1!$A$226:$A$232,[15]Option1!$A$260:$A$267,[15]Option1!$A$280:$A$283</definedName>
    <definedName name="OPTION2">[8]RateSheet!$J$1:$R$65536</definedName>
    <definedName name="OPTION3">[8]RateSheet!$M$1:$R$65536</definedName>
    <definedName name="OPTION4">[8]RateSheet!$P$1:$R$65536</definedName>
    <definedName name="optional_hmc" localSheetId="2">#REF!</definedName>
    <definedName name="optional_hmc" localSheetId="1">#REF!</definedName>
    <definedName name="optional_hmc">#REF!</definedName>
    <definedName name="OptionGaFiNBURetention">[15]Option1!$A$267:$A$279,[15]Option1!$A$241:$A$253</definedName>
    <definedName name="OptionGARateHide">[15]Option1!$C$159:$E$166,[15]Option1!$H$164:$J$164</definedName>
    <definedName name="OptionGaTiersHide">[15]Option1!$B$84,[15]Option1!$B$89,[15]Option1!$B$93,[15]Option1!$B$98,[15]Option1!$A$161,[15]Option1!$A$166,[15]Option1!$A$164,[15]Option1!$B$96,[15]Option1!$B$87</definedName>
    <definedName name="OptionHideDetailAdmin">[21]Option1!$234:$259,[21]Option1!$271:$287</definedName>
    <definedName name="OptionHideGaNBURetention">[21]Option1!$241:$259,[21]Option1!$271:$278</definedName>
    <definedName name="OptionHideGARows">[21]Option1!$78:$78,[21]Option1!$85:$85,[21]Option1!$94:$94,[21]Option1!$162:$162,[21]Option1!$264:$270</definedName>
    <definedName name="OptionHideVARows">[21]Option1!$14:$19,[21]Option1!$84:$84,[21]Option1!$87:$87,[21]Option1!$93:$93,[21]Option1!$96:$96,[21]Option1!$149:$151,[21]Option1!$149:$156,[21]Option1!$161:$161,[21]Option1!$164:$164,[21]Option1!$166:$166,[21]Option1!$172:$178,[21]Option1!$234:$240,[21]Option1!$271:$287,[21]Option1!$254:$259,[21]Option1!$89:$89,[21]Option1!$98:$98</definedName>
    <definedName name="OptionShowGA">[15]Option1!$A$87,[15]Option1!$A$89,[15]Option1!$A$96,[15]Option1!$A$98,[15]Option1!$A$164,[15]Option1!$A$166</definedName>
    <definedName name="OptionShowGaFI">[15]Option1!$A$14:$A$19,[15]Option1!$A$70:$A$74,[15]Option1!$A$149:$J$156,[15]Option1!$A$172:$A$178,[15]Option1!$A$219:$A$232,[15]Option1!$A$241:$A$259,[15]Option1!$A$267:$A$283,[15]Option1!$A$161,[15]Option1!$B$93,[15]Option1!$B$84,[15]Option1!$234:$240</definedName>
    <definedName name="OptionShowGaSI">[15]Option1!$A$14:$A$19,[15]Option1!$A$70:$A$74,[15]Option1!$A$149:$J$155,[15]Option1!$A$172:$A$178,[15]Option1!$A$254:$A$266,[15]Option1!$A$275:$A$283,[15]Option1!$234:$240</definedName>
    <definedName name="OptionShowVaFI">[15]Option1!$A$78,[15]Option1!$A$260:$A$266,[15]Option1!$A$219:$A$232,[15]Option1!$A$70:$A$74,[15]Option1!$A$85,[15]Option1!$A$94,[15]Option1!$A$162</definedName>
    <definedName name="OptionShowVaSI">[15]Option1!$A$70:$A$74,[15]Option1!$A$78,[15]Option1!$A$260:$A$266,[15]Option1!$A$85,[15]Option1!$A$94,[15]Option1!$A$162,[15]Option1!$A$184:$A$194,[15]Option1!$A$275:$A$279</definedName>
    <definedName name="optrates_irow1">'[4]Access Import'!$A$121</definedName>
    <definedName name="optrates_irow10">'[4]Access Import'!$A$130</definedName>
    <definedName name="optrates_irow11">'[4]Access Import'!$A$131</definedName>
    <definedName name="optrates_irow12">'[4]Access Import'!$A$132</definedName>
    <definedName name="optrates_irow13">'[18]Access Import'!$A$126</definedName>
    <definedName name="optrates_irow14">'[18]Access Import'!$A$127</definedName>
    <definedName name="optrates_irow15">'[18]Access Import'!$A$128</definedName>
    <definedName name="optrates_irow16">'[18]Access Import'!$A$129</definedName>
    <definedName name="optrates_irow2">'[4]Access Import'!$A$122</definedName>
    <definedName name="optrates_irow3">'[4]Access Import'!$A$123</definedName>
    <definedName name="optrates_irow4">'[4]Access Import'!$A$124</definedName>
    <definedName name="optrates_irow5">'[4]Access Import'!$A$125</definedName>
    <definedName name="optrates_irow6">'[4]Access Import'!$A$126</definedName>
    <definedName name="optrates_irow7">'[4]Access Import'!$A$127</definedName>
    <definedName name="optrates_irow8">'[4]Access Import'!$A$128</definedName>
    <definedName name="optrates_irow9">'[4]Access Import'!$A$129</definedName>
    <definedName name="optrates_row1">'[4]Access Export'!$A$121</definedName>
    <definedName name="optrates_row10">'[4]Access Export'!$A$130</definedName>
    <definedName name="optrates_row11">'[4]Access Export'!$A$131</definedName>
    <definedName name="optrates_row12">'[4]Access Export'!$A$132</definedName>
    <definedName name="optrates_row13">'[18]Access Export'!$A$126</definedName>
    <definedName name="optrates_row14">'[18]Access Export'!$A$127</definedName>
    <definedName name="optrates_row15">'[18]Access Export'!$A$128</definedName>
    <definedName name="optrates_row16">'[18]Access Export'!$A$129</definedName>
    <definedName name="optrates_row2">'[4]Access Export'!$A$122</definedName>
    <definedName name="optrates_row3">'[4]Access Export'!$A$123</definedName>
    <definedName name="optrates_row4">'[4]Access Export'!$A$124</definedName>
    <definedName name="optrates_row5">'[4]Access Export'!$A$125</definedName>
    <definedName name="optrates_row6">'[4]Access Export'!$A$126</definedName>
    <definedName name="optrates_row7">'[4]Access Export'!$A$127</definedName>
    <definedName name="optrates_row8">'[4]Access Export'!$A$128</definedName>
    <definedName name="optrates_row9">'[4]Access Export'!$A$129</definedName>
    <definedName name="optreins_irow1">'[4]Access Import'!$A$136</definedName>
    <definedName name="optreins_irow10">'[4]Access Import'!$A$145</definedName>
    <definedName name="optreins_irow11">'[4]Access Import'!$A$146</definedName>
    <definedName name="optreins_irow12">'[4]Access Import'!$A$147</definedName>
    <definedName name="optreins_irow13">'[4]Access Import'!$A$148</definedName>
    <definedName name="optreins_irow14">'[4]Access Import'!$A$149</definedName>
    <definedName name="optreins_irow15">'[4]Access Import'!$A$150</definedName>
    <definedName name="optreins_irow16">'[4]Access Import'!$A$151</definedName>
    <definedName name="optreins_irow17">'[4]Access Import'!$A$152</definedName>
    <definedName name="optreins_irow2">'[4]Access Import'!$A$137</definedName>
    <definedName name="optreins_irow3">'[4]Access Import'!$A$138</definedName>
    <definedName name="optreins_irow4">'[4]Access Import'!$A$139</definedName>
    <definedName name="optreins_irow5">'[4]Access Import'!$A$140</definedName>
    <definedName name="optreins_irow6">'[4]Access Import'!$A$141</definedName>
    <definedName name="optreins_irow7">'[4]Access Import'!$A$142</definedName>
    <definedName name="optreins_irow8">'[4]Access Import'!$A$143</definedName>
    <definedName name="optreins_irow9">'[4]Access Import'!$A$144</definedName>
    <definedName name="optreins_row1">'[4]Access Export'!$A$136</definedName>
    <definedName name="optreins_row10">'[4]Access Export'!$A$145</definedName>
    <definedName name="optreins_row11">'[4]Access Export'!$A$146</definedName>
    <definedName name="optreins_row12">'[4]Access Export'!$A$147</definedName>
    <definedName name="optreins_row13">'[4]Access Export'!$A$148</definedName>
    <definedName name="optreins_row14">'[4]Access Export'!$A$149</definedName>
    <definedName name="optreins_row15">'[4]Access Export'!$A$150</definedName>
    <definedName name="optreins_row16">'[4]Access Export'!$A$151</definedName>
    <definedName name="optreins_row17">'[4]Access Export'!$A$152</definedName>
    <definedName name="optreins_row2">'[4]Access Export'!$A$137</definedName>
    <definedName name="optreins_row3">'[4]Access Export'!$A$138</definedName>
    <definedName name="optreins_row4">'[4]Access Export'!$A$139</definedName>
    <definedName name="optreins_row5">'[4]Access Export'!$A$140</definedName>
    <definedName name="optreins_row6">'[4]Access Export'!$A$141</definedName>
    <definedName name="optreins_row7">'[4]Access Export'!$A$142</definedName>
    <definedName name="optreins_row8">'[4]Access Export'!$A$143</definedName>
    <definedName name="optreins_row9">'[4]Access Export'!$A$144</definedName>
    <definedName name="optreleased_irow1">'[16]Access Import'!$A$188</definedName>
    <definedName name="optreleased_irow2">'[16]Access Import'!$A$189</definedName>
    <definedName name="optreleased_irow3">'[16]Access Import'!$A$190</definedName>
    <definedName name="optreleased_irow4">'[16]Access Import'!$A$191</definedName>
    <definedName name="optreleased_row1">'[16]Access Export'!$A$188</definedName>
    <definedName name="optreleased_row2">'[16]Access Export'!$A$189</definedName>
    <definedName name="optreleased_row3">'[16]Access Export'!$A$190</definedName>
    <definedName name="optreleased_row4">'[16]Access Export'!$A$191</definedName>
    <definedName name="optrelrates_irow1">'[4]Access Import'!$A$155</definedName>
    <definedName name="optrelrates_irow10">'[4]Access Import'!$A$164</definedName>
    <definedName name="optrelrates_irow11">'[4]Access Import'!$A$165</definedName>
    <definedName name="optrelrates_irow12">'[4]Access Import'!$A$166</definedName>
    <definedName name="optrelrates_irow13">'[4]Access Import'!$A$167</definedName>
    <definedName name="optrelrates_irow14">'[4]Access Import'!$A$168</definedName>
    <definedName name="optrelrates_irow15">'[4]Access Import'!$A$169</definedName>
    <definedName name="optrelrates_irow16">'[4]Access Import'!$A$170</definedName>
    <definedName name="optrelrates_irow17">'[4]Access Import'!$A$171</definedName>
    <definedName name="optrelrates_irow2">'[4]Access Import'!$A$156</definedName>
    <definedName name="optrelrates_irow3">'[4]Access Import'!$A$157</definedName>
    <definedName name="optrelrates_irow4">'[4]Access Import'!$A$158</definedName>
    <definedName name="optrelrates_irow5">'[4]Access Import'!$A$159</definedName>
    <definedName name="optrelrates_irow6">'[4]Access Import'!$A$160</definedName>
    <definedName name="optrelrates_irow7">'[4]Access Import'!$A$161</definedName>
    <definedName name="optrelrates_irow8">'[4]Access Import'!$A$162</definedName>
    <definedName name="optrelrates_irow9">'[4]Access Import'!$A$163</definedName>
    <definedName name="optrelrates_row1">'[4]Access Export'!$A$155</definedName>
    <definedName name="optrelrates_row10">'[4]Access Export'!$A$164</definedName>
    <definedName name="optrelrates_row11">'[4]Access Export'!$A$165</definedName>
    <definedName name="optrelrates_row12">'[4]Access Export'!$A$166</definedName>
    <definedName name="optrelrates_row13">'[4]Access Export'!$A$167</definedName>
    <definedName name="optrelrates_row14">'[4]Access Export'!$A$168</definedName>
    <definedName name="optrelrates_row15">'[4]Access Export'!$A$169</definedName>
    <definedName name="optrelrates_row16">'[4]Access Export'!$A$170</definedName>
    <definedName name="optrelrates_row17">'[4]Access Export'!$A$171</definedName>
    <definedName name="optrelrates_row2">'[4]Access Export'!$A$156</definedName>
    <definedName name="optrelrates_row3">'[4]Access Export'!$A$157</definedName>
    <definedName name="optrelrates_row4">'[4]Access Export'!$A$158</definedName>
    <definedName name="optrelrates_row5">'[4]Access Export'!$A$159</definedName>
    <definedName name="optrelrates_row6">'[4]Access Export'!$A$160</definedName>
    <definedName name="optrelrates_row7">'[4]Access Export'!$A$161</definedName>
    <definedName name="optrelrates_row8">'[4]Access Export'!$A$162</definedName>
    <definedName name="optrelrates_row9">'[4]Access Export'!$A$163</definedName>
    <definedName name="optresults_irow1" localSheetId="2">'[4]Access Import'!#REF!</definedName>
    <definedName name="optresults_irow1" localSheetId="1">'[4]Access Import'!#REF!</definedName>
    <definedName name="optresults_irow1">'[4]Access Import'!#REF!</definedName>
    <definedName name="optresults_irow2" localSheetId="2">'[4]Access Import'!#REF!</definedName>
    <definedName name="optresults_irow2" localSheetId="1">'[4]Access Import'!#REF!</definedName>
    <definedName name="optresults_irow2">'[4]Access Import'!#REF!</definedName>
    <definedName name="optresults_irow3" localSheetId="2">'[4]Access Import'!#REF!</definedName>
    <definedName name="optresults_irow3" localSheetId="1">'[4]Access Import'!#REF!</definedName>
    <definedName name="optresults_irow3">'[4]Access Import'!#REF!</definedName>
    <definedName name="optresults_irow4" localSheetId="2">'[4]Access Import'!#REF!</definedName>
    <definedName name="optresults_irow4" localSheetId="1">'[4]Access Import'!#REF!</definedName>
    <definedName name="optresults_irow4">'[4]Access Import'!#REF!</definedName>
    <definedName name="optresults_irow5" localSheetId="2">'[4]Access Import'!#REF!</definedName>
    <definedName name="optresults_irow5" localSheetId="1">'[4]Access Import'!#REF!</definedName>
    <definedName name="optresults_irow5">'[4]Access Import'!#REF!</definedName>
    <definedName name="optresults_row1" localSheetId="2">'[4]Access Export'!#REF!</definedName>
    <definedName name="optresults_row1" localSheetId="1">'[4]Access Export'!#REF!</definedName>
    <definedName name="optresults_row1">'[4]Access Export'!#REF!</definedName>
    <definedName name="optresults_row2" localSheetId="2">'[4]Access Export'!#REF!</definedName>
    <definedName name="optresults_row2" localSheetId="1">'[4]Access Export'!#REF!</definedName>
    <definedName name="optresults_row2">'[4]Access Export'!#REF!</definedName>
    <definedName name="optresults_row3" localSheetId="2">'[4]Access Export'!#REF!</definedName>
    <definedName name="optresults_row3" localSheetId="1">'[4]Access Export'!#REF!</definedName>
    <definedName name="optresults_row3">'[4]Access Export'!#REF!</definedName>
    <definedName name="optresults_row4" localSheetId="2">'[4]Access Export'!#REF!</definedName>
    <definedName name="optresults_row4" localSheetId="1">'[4]Access Export'!#REF!</definedName>
    <definedName name="optresults_row4">'[4]Access Export'!#REF!</definedName>
    <definedName name="optresults_row5" localSheetId="2">'[4]Access Export'!#REF!</definedName>
    <definedName name="optresults_row5" localSheetId="1">'[4]Access Export'!#REF!</definedName>
    <definedName name="optresults_row5">'[4]Access Export'!#REF!</definedName>
    <definedName name="OSDENTPOL" localSheetId="2">[3]CMITS!#REF!</definedName>
    <definedName name="OSDENTPOL" localSheetId="1">[3]CMITS!#REF!</definedName>
    <definedName name="OSDENTPOL">[3]CMITS!#REF!</definedName>
    <definedName name="OSEQVPOL" localSheetId="2">[3]CMITS!#REF!</definedName>
    <definedName name="OSEQVPOL" localSheetId="1">[3]CMITS!#REF!</definedName>
    <definedName name="OSEQVPOL">[3]CMITS!#REF!</definedName>
    <definedName name="OSPOL">[1]CMITS!$D$11</definedName>
    <definedName name="OSRATIO" localSheetId="2">[3]CMITS!#REF!</definedName>
    <definedName name="OSRATIO" localSheetId="1">[3]CMITS!#REF!</definedName>
    <definedName name="OSRATIO">[3]CMITS!#REF!</definedName>
    <definedName name="Override_increase">'[15]Rate Review'!$D$18</definedName>
    <definedName name="p_adjust1" localSheetId="2">#REF!</definedName>
    <definedName name="p_adjust1" localSheetId="1">#REF!</definedName>
    <definedName name="p_adjust1">#REF!</definedName>
    <definedName name="p_adjust2" localSheetId="2">#REF!</definedName>
    <definedName name="p_adjust2" localSheetId="1">#REF!</definedName>
    <definedName name="p_adjust2">#REF!</definedName>
    <definedName name="p_adjust3" localSheetId="2">#REF!</definedName>
    <definedName name="p_adjust3" localSheetId="1">#REF!</definedName>
    <definedName name="p_adjust3">#REF!</definedName>
    <definedName name="p_adjust4" localSheetId="2">#REF!</definedName>
    <definedName name="p_adjust4" localSheetId="1">#REF!</definedName>
    <definedName name="p_adjust4">#REF!</definedName>
    <definedName name="P_CARVE0UT" localSheetId="2">[8]RateSheet!#REF!</definedName>
    <definedName name="P_CARVE0UT" localSheetId="1">[8]RateSheet!#REF!</definedName>
    <definedName name="P_CARVE0UT">[8]RateSheet!#REF!</definedName>
    <definedName name="P_CHILD" localSheetId="2">[8]RateSheet!#REF!</definedName>
    <definedName name="P_CHILD" localSheetId="1">[8]RateSheet!#REF!</definedName>
    <definedName name="P_CHILD">[8]RateSheet!#REF!</definedName>
    <definedName name="P_CHILDREN" localSheetId="2">[8]RateSheet!#REF!</definedName>
    <definedName name="P_CHILDREN" localSheetId="1">[8]RateSheet!#REF!</definedName>
    <definedName name="P_CHILDREN">[8]RateSheet!#REF!</definedName>
    <definedName name="P_FAMILY">[8]RateSheet!$A$20:$IV$20</definedName>
    <definedName name="P_SPOUSE" localSheetId="2">[8]RateSheet!#REF!</definedName>
    <definedName name="P_SPOUSE" localSheetId="1">[8]RateSheet!#REF!</definedName>
    <definedName name="P_SPOUSE">[8]RateSheet!#REF!</definedName>
    <definedName name="PAGE1" localSheetId="2">#REF!</definedName>
    <definedName name="PAGE1" localSheetId="1">#REF!</definedName>
    <definedName name="PAGE1">#REF!</definedName>
    <definedName name="PAGE2" localSheetId="2">#REF!</definedName>
    <definedName name="PAGE2" localSheetId="1">#REF!</definedName>
    <definedName name="PAGE2">#REF!</definedName>
    <definedName name="PAGE4" localSheetId="2">#REF!</definedName>
    <definedName name="PAGE4" localSheetId="1">#REF!</definedName>
    <definedName name="PAGE4">#REF!</definedName>
    <definedName name="PAGE5" localSheetId="2">[40]RUA!#REF!</definedName>
    <definedName name="PAGE5" localSheetId="1">[40]RUA!#REF!</definedName>
    <definedName name="PAGE5">[40]RUA!#REF!</definedName>
    <definedName name="Parking">[41]Data!$M$1</definedName>
    <definedName name="PARPL">[1]CMITS!$D$19</definedName>
    <definedName name="PARTCMP" localSheetId="2">[3]CMITS!#REF!</definedName>
    <definedName name="PARTCMP" localSheetId="1">[3]CMITS!#REF!</definedName>
    <definedName name="PARTCMP">[3]CMITS!#REF!</definedName>
    <definedName name="PARTPPO" localSheetId="2">[3]CMITS!#REF!</definedName>
    <definedName name="PARTPPO" localSheetId="1">[3]CMITS!#REF!</definedName>
    <definedName name="PARTPPO">[3]CMITS!#REF!</definedName>
    <definedName name="payroll" localSheetId="2">#REF!</definedName>
    <definedName name="payroll" localSheetId="1">#REF!</definedName>
    <definedName name="payroll">#REF!</definedName>
    <definedName name="pc">[31]Data!$A$2:$B$19</definedName>
    <definedName name="pcpm" localSheetId="2">[4]Option2!#REF!</definedName>
    <definedName name="pcpm" localSheetId="1">[4]Option2!#REF!</definedName>
    <definedName name="pcpm">[4]Option2!#REF!</definedName>
    <definedName name="pcpm_used">[16]Hidfac!$C$270</definedName>
    <definedName name="PCPMCalcsFormat">[15]CalcsPCPM!$C$98,[15]CalcsPCPM!$C$99,[15]CalcsPCPM!$C$104:$C$106,[15]CalcsPCPM!$G$98,[15]CalcsPCPM!$G$99,[15]CalcsPCPM!$G$104:$G$106,[15]CalcsPCPM!$K$98,[15]CalcsPCPM!$K$99,[15]CalcsPCPM!$K$104:$K$106,[15]CalcsPCPM!$O$98,[15]CalcsPCPM!$O$100,[15]CalcsPCPM!$O$99,[15]CalcsPCPM!$O$104:$O$106,[15]CalcsPCPM!$S$98,[15]CalcsPCPM!$S$99,[15]CalcsPCPM!$S$104:$S$106,[15]CalcsPCPM!$W$98,[15]CalcsPCPM!$W$99,[15]CalcsPCPM!$W$104:$W$106,[15]CalcsPCPM!$AA$98,[15]CalcsPCPM!$AA$99,[15]CalcsPCPM!$AA$104:$AA$106,[15]CalcsPCPM!$AE$98,[15]CalcsPCPM!$AE$104:$AE$106</definedName>
    <definedName name="PCPMIbnrCap">[15]Option1!$B$227</definedName>
    <definedName name="peninsula">[4]Hidfac!$B$237</definedName>
    <definedName name="PerScriptAdmin">[18]Calcs!$R$93</definedName>
    <definedName name="personal_file">[15]Hidfac!$B$127</definedName>
    <definedName name="PG" localSheetId="2">#REF!</definedName>
    <definedName name="PG" localSheetId="1">#REF!</definedName>
    <definedName name="PG">#REF!</definedName>
    <definedName name="phc_cover" localSheetId="2">#REF!</definedName>
    <definedName name="phc_cover" localSheetId="1">#REF!</definedName>
    <definedName name="phc_cover">#REF!</definedName>
    <definedName name="physician_pros" localSheetId="2">#REF!</definedName>
    <definedName name="physician_pros" localSheetId="1">#REF!</definedName>
    <definedName name="physician_pros">#REF!</definedName>
    <definedName name="physician_savings">'[5]Mature Calcs'!$I$42</definedName>
    <definedName name="physicians">[4]Hidfac!$B$239</definedName>
    <definedName name="pic_trigon">"Picture 1"</definedName>
    <definedName name="PL" hidden="1">{#N/A,#N/A,FALSE,"monthly";#N/A,#N/A,FALSE,"aeroglide 98"}</definedName>
    <definedName name="pl_clear_range">'[4]P&amp;L'!$D$10:$M$44</definedName>
    <definedName name="pl_comments">'[4]P&amp;L'!$B$47</definedName>
    <definedName name="pl_cur_total">'[4]P&amp;L Review'!$H$10:$H$44</definedName>
    <definedName name="pl_cur1">'[4]P&amp;L Review'!$D$10:$D$44</definedName>
    <definedName name="pl_cur2">'[4]P&amp;L Review'!$E$10:$E$44</definedName>
    <definedName name="pl_cur3">'[4]P&amp;L Review'!$F$10:$F$44</definedName>
    <definedName name="pl_cur4">'[4]P&amp;L Review'!$G$10:$G$44</definedName>
    <definedName name="pl_current_trend">'[42]RUA_UA Review'!$F$42</definedName>
    <definedName name="pl_eff">'[4]P&amp;L Review'!$D$4</definedName>
    <definedName name="pl_group_name">'[4]P&amp;L Review'!$D$3</definedName>
    <definedName name="pl_guarantees">'[4]P&amp;L'!$D$7</definedName>
    <definedName name="pl_ibnr_cap">'[16]P&amp;L'!$A$40:$IV$41</definedName>
    <definedName name="pl_line1" localSheetId="2">#REF!</definedName>
    <definedName name="pl_line1" localSheetId="1">#REF!</definedName>
    <definedName name="pl_line1">#REF!</definedName>
    <definedName name="pl_line2" localSheetId="2">#REF!</definedName>
    <definedName name="pl_line2" localSheetId="1">#REF!</definedName>
    <definedName name="pl_line2">#REF!</definedName>
    <definedName name="pl_line3" localSheetId="2">#REF!</definedName>
    <definedName name="pl_line3" localSheetId="1">#REF!</definedName>
    <definedName name="pl_line3">#REF!</definedName>
    <definedName name="pl_line4" localSheetId="2">#REF!</definedName>
    <definedName name="pl_line4" localSheetId="1">#REF!</definedName>
    <definedName name="pl_line4">#REF!</definedName>
    <definedName name="pl_released_columns">'[18]P&amp;L'!$G$1:$H$65536</definedName>
    <definedName name="pl_ren_total">'[4]P&amp;L Review'!$M$10:$M$44</definedName>
    <definedName name="pl_ren1">'[4]P&amp;L Review'!$I$10:$I$44</definedName>
    <definedName name="PL_ren2">'[4]P&amp;L Review'!$J$10:$J$44</definedName>
    <definedName name="PL_ren3">'[4]P&amp;L Review'!$K$10:$K$44</definedName>
    <definedName name="pl_ren4">'[4]P&amp;L Review'!$L$10:$L$44</definedName>
    <definedName name="pl_renewal1">'[4]P&amp;L Review'!$J$1:$M$65536</definedName>
    <definedName name="pl_renewal2">'[4]P&amp;L Review'!$K$1:$L$65536</definedName>
    <definedName name="pl_renewal3">'[4]P&amp;L Review'!$L$1:$L$65536</definedName>
    <definedName name="pl_reserve">'[16]P&amp;L'!$A$20:$IV$22</definedName>
    <definedName name="pl_risk">'[16]P&amp;L'!$A$23:$IV$25</definedName>
    <definedName name="pl_spot1">'[4]P&amp;L'!$D$10</definedName>
    <definedName name="pl_spot10">'[4]P&amp;L'!$M$10</definedName>
    <definedName name="pl_spot2">'[4]P&amp;L'!$E$10</definedName>
    <definedName name="pl_spot3">'[4]P&amp;L'!$F$10</definedName>
    <definedName name="pl_spot4">'[4]P&amp;L'!$G$10</definedName>
    <definedName name="pl_spot5">'[4]P&amp;L'!$H$10</definedName>
    <definedName name="pl_spot6">'[4]P&amp;L'!$I$10</definedName>
    <definedName name="pl_spot7">'[4]P&amp;L'!$J$10</definedName>
    <definedName name="pl_spot8">'[4]P&amp;L'!$K$10</definedName>
    <definedName name="pl_spot9">'[4]P&amp;L'!$L$10</definedName>
    <definedName name="pl_status">[18]Hidfac!$G$254</definedName>
    <definedName name="pl_trend_range">'[42]RUA_UA Review'!$D$40:$H$45</definedName>
    <definedName name="pl_variable_admin">'[16]P&amp;L'!$A$15:$IV$17</definedName>
    <definedName name="plAcct_irow1">'[16]Access Import'!$A$149</definedName>
    <definedName name="PLAcct_row1">'[16]Access Export'!$A$149</definedName>
    <definedName name="Plan_Table" localSheetId="2">#REF!</definedName>
    <definedName name="Plan_Table" localSheetId="1">#REF!</definedName>
    <definedName name="Plan_Table">#REF!</definedName>
    <definedName name="PLOptsCurrent_row1">'[42]Min Prem Rate Calcs'!$A$153</definedName>
    <definedName name="PLOptsCurrent_row2">'[42]Min Prem Rate Calcs'!$A$154</definedName>
    <definedName name="PLOptsCurrent_Row3">'[42]Min Prem Rate Calcs'!$A$155</definedName>
    <definedName name="PLOptsCurrent_row4">'[42]Min Prem Rate Calcs'!$A$156</definedName>
    <definedName name="PLOptsCurrentRow3">'[42]Min Prem Rate Calcs'!$A$155</definedName>
    <definedName name="PLOptsRenewal_row1">'[42]Min Prem Rate Calcs'!$A$160</definedName>
    <definedName name="PLOptsRenewal_row2">'[42]Min Prem Rate Calcs'!$A$161</definedName>
    <definedName name="PLOptsRenewal_row3">'[42]Min Prem Rate Calcs'!$A$162</definedName>
    <definedName name="PLOptsRenewal_row4">'[42]Min Prem Rate Calcs'!$A$163</definedName>
    <definedName name="pool_hmo">[4]Hidfac!$K$75:$N$92</definedName>
    <definedName name="pool_limit" localSheetId="2">#REF!</definedName>
    <definedName name="pool_limit" localSheetId="1">#REF!</definedName>
    <definedName name="pool_limit">#REF!</definedName>
    <definedName name="pool_nonpar_ded">[4]Hidfac!$G$75:$J$92</definedName>
    <definedName name="pool_nonpar_ded500">[4]Hidfac!$G$94:$J$111</definedName>
    <definedName name="pool_par_ded">[4]Hidfac!$B$75:$E$92</definedName>
    <definedName name="pool_par_ded500">[4]Hidfac!$B$94:$E$111</definedName>
    <definedName name="Pool_table" localSheetId="2">#REF!</definedName>
    <definedName name="Pool_table" localSheetId="1">#REF!</definedName>
    <definedName name="Pool_table">#REF!</definedName>
    <definedName name="pool_table_subset" localSheetId="2">#REF!</definedName>
    <definedName name="pool_table_subset" localSheetId="1">#REF!</definedName>
    <definedName name="pool_table_subset">#REF!</definedName>
    <definedName name="pooling_factors_anthem">[18]Hidfac!$A$105:$D$122</definedName>
    <definedName name="pooling_factors_hmo">[18]Hidfac!$E$105:$H$122</definedName>
    <definedName name="PoolingDefaultGaLocal">[15]Hidfac!$E$540</definedName>
    <definedName name="PoolingDefaultGANA">[15]Hidfac!$E$548</definedName>
    <definedName name="PoolingDefaultVA">[15]Hidfac!$E$556</definedName>
    <definedName name="pos" localSheetId="2">#REF!</definedName>
    <definedName name="pos" localSheetId="1">#REF!</definedName>
    <definedName name="pos">#REF!</definedName>
    <definedName name="pos_standard">[4]Hidfac!$C$40</definedName>
    <definedName name="POSPOL">[1]CMITS!$D$16</definedName>
    <definedName name="ppo" localSheetId="2">#REF!</definedName>
    <definedName name="ppo" localSheetId="1">#REF!</definedName>
    <definedName name="ppo">#REF!</definedName>
    <definedName name="PPOContracts">[15]CalcsPCPM!$AO$17</definedName>
    <definedName name="PPOPOL">[1]CMITS!$D$13</definedName>
    <definedName name="premium_hmo" localSheetId="2">#REF!</definedName>
    <definedName name="premium_hmo" localSheetId="1">#REF!</definedName>
    <definedName name="premium_hmo">#REF!</definedName>
    <definedName name="premium_trigon" localSheetId="2">#REF!</definedName>
    <definedName name="premium_trigon" localSheetId="1">#REF!</definedName>
    <definedName name="premium_trigon">#REF!</definedName>
    <definedName name="PRESENT_PREM">[8]RateSheet!$A$18:$IV$18</definedName>
    <definedName name="PRINT">[1]CMITS!$B$5:$I$168</definedName>
    <definedName name="_xlnm.Print_Area" localSheetId="2">'5 Tier Contribution by Tier'!$B$1:$N$39</definedName>
    <definedName name="_xlnm.Print_Area" localSheetId="1">'5 Tier Flat Dollar'!$B$1:$N$39</definedName>
    <definedName name="_xlnm.Print_Area">#REF!</definedName>
    <definedName name="Print_Area_MI" localSheetId="2">#REF!</definedName>
    <definedName name="Print_Area_MI" localSheetId="1">#REF!</definedName>
    <definedName name="Print_Area_MI">#REF!</definedName>
    <definedName name="print_area1" localSheetId="2">#REF!</definedName>
    <definedName name="print_area1" localSheetId="1">#REF!</definedName>
    <definedName name="print_area1">#REF!</definedName>
    <definedName name="print_area2" localSheetId="2">#REF!</definedName>
    <definedName name="print_area2" localSheetId="1">#REF!</definedName>
    <definedName name="print_area2">#REF!</definedName>
    <definedName name="Print_Titles_MI" localSheetId="2">#REF!</definedName>
    <definedName name="Print_Titles_MI" localSheetId="1">#REF!</definedName>
    <definedName name="Print_Titles_MI">#REF!</definedName>
    <definedName name="PRINTALL" localSheetId="2">#REF!</definedName>
    <definedName name="PRINTALL" localSheetId="1">#REF!</definedName>
    <definedName name="PRINTALL">#REF!</definedName>
    <definedName name="PRINTINFORCE" localSheetId="2">#REF!</definedName>
    <definedName name="PRINTINFORCE" localSheetId="1">#REF!</definedName>
    <definedName name="PRINTINFORCE">#REF!</definedName>
    <definedName name="PRINTLARGECLMS" localSheetId="2">#REF!</definedName>
    <definedName name="PRINTLARGECLMS" localSheetId="1">#REF!</definedName>
    <definedName name="PRINTLARGECLMS">#REF!</definedName>
    <definedName name="PRINTMEDPROJ" localSheetId="2">#REF!</definedName>
    <definedName name="PRINTMEDPROJ" localSheetId="1">#REF!</definedName>
    <definedName name="PRINTMEDPROJ">#REF!</definedName>
    <definedName name="PRINTMNTHLYCLMS" localSheetId="2">#REF!</definedName>
    <definedName name="PRINTMNTHLYCLMS" localSheetId="1">#REF!</definedName>
    <definedName name="PRINTMNTHLYCLMS">#REF!</definedName>
    <definedName name="PRINTNEWRATES" localSheetId="2">#REF!</definedName>
    <definedName name="PRINTNEWRATES" localSheetId="1">#REF!</definedName>
    <definedName name="PRINTNEWRATES">#REF!</definedName>
    <definedName name="PRINTOLDRATES" localSheetId="2">#REF!</definedName>
    <definedName name="PRINTOLDRATES" localSheetId="1">#REF!</definedName>
    <definedName name="PRINTOLDRATES">#REF!</definedName>
    <definedName name="prior_adjust1" localSheetId="2">#REF!</definedName>
    <definedName name="prior_adjust1" localSheetId="1">#REF!</definedName>
    <definedName name="prior_adjust1">#REF!</definedName>
    <definedName name="prior_adjust2" localSheetId="2">#REF!</definedName>
    <definedName name="prior_adjust2" localSheetId="1">#REF!</definedName>
    <definedName name="prior_adjust2">#REF!</definedName>
    <definedName name="prior_adjust3" localSheetId="2">#REF!</definedName>
    <definedName name="prior_adjust3" localSheetId="1">#REF!</definedName>
    <definedName name="prior_adjust3">#REF!</definedName>
    <definedName name="prior_adjust4" localSheetId="2">#REF!</definedName>
    <definedName name="prior_adjust4" localSheetId="1">#REF!</definedName>
    <definedName name="prior_adjust4">#REF!</definedName>
    <definedName name="prior_beg">[4]General!$D$20</definedName>
    <definedName name="prior_blending">[4]Hidfac!$C$65</definedName>
    <definedName name="prior_contribution" localSheetId="2">#REF!</definedName>
    <definedName name="prior_contribution" localSheetId="1">#REF!</definedName>
    <definedName name="prior_contribution">#REF!</definedName>
    <definedName name="prior_contribution_drug" localSheetId="2">#REF!</definedName>
    <definedName name="prior_contribution_drug" localSheetId="1">#REF!</definedName>
    <definedName name="prior_contribution_drug">#REF!</definedName>
    <definedName name="prior_drug_claims" localSheetId="2">#REF!</definedName>
    <definedName name="prior_drug_claims" localSheetId="1">#REF!</definedName>
    <definedName name="prior_drug_claims">#REF!</definedName>
    <definedName name="prior_ECD" localSheetId="2">#REF!</definedName>
    <definedName name="prior_ECD" localSheetId="1">#REF!</definedName>
    <definedName name="prior_ECD">#REF!</definedName>
    <definedName name="prior_end">[4]General!$E$20</definedName>
    <definedName name="prior_extra" localSheetId="2">#REF!</definedName>
    <definedName name="prior_extra" localSheetId="1">#REF!</definedName>
    <definedName name="prior_extra">#REF!</definedName>
    <definedName name="prior_ibnr" localSheetId="2">#REF!</definedName>
    <definedName name="prior_ibnr" localSheetId="1">#REF!</definedName>
    <definedName name="prior_ibnr">#REF!</definedName>
    <definedName name="prior_ibnr_in" localSheetId="2">#REF!</definedName>
    <definedName name="prior_ibnr_in" localSheetId="1">#REF!</definedName>
    <definedName name="prior_ibnr_in">#REF!</definedName>
    <definedName name="prior_ibnr_out" localSheetId="2">#REF!</definedName>
    <definedName name="prior_ibnr_out" localSheetId="1">#REF!</definedName>
    <definedName name="prior_ibnr_out">#REF!</definedName>
    <definedName name="prior_months">[4]Hidfac!$D$284</definedName>
    <definedName name="prior_review_period">[22]Hidfac!$C$304</definedName>
    <definedName name="prior_weight" localSheetId="2">#REF!</definedName>
    <definedName name="prior_weight" localSheetId="1">#REF!</definedName>
    <definedName name="prior_weight">#REF!</definedName>
    <definedName name="PriorBeg">[15]General!$F$40</definedName>
    <definedName name="PriorEnd">[15]General!$G$40</definedName>
    <definedName name="priority">[4]Hidfac!$B$238</definedName>
    <definedName name="priority_cover" localSheetId="2">#REF!</definedName>
    <definedName name="priority_cover" localSheetId="1">#REF!</definedName>
    <definedName name="priority_cover">#REF!</definedName>
    <definedName name="pro_commission_language">[18]Hidfac!$C$430</definedName>
    <definedName name="pro_hide_lines" localSheetId="2">[4]Option1!$A$5:$IV$12,[4]Option1!$A$45:$IV$54,[4]Option1!$A$62:$IV$64,[4]Option1!#REF!,[4]Option1!$A$88:$IV$95,[4]Option1!$A$111:$IV$126,[4]Option1!$A$129:$IV$129,[4]Option1!#REF!,[4]Option1!$A$136:$IV$136,[4]Option1!$A$141:$IV$141,[4]Option1!$A$155:$IV$155,[4]Option1!$A$160:$IV$163</definedName>
    <definedName name="pro_hide_lines" localSheetId="1">[4]Option1!$A$5:$IV$12,[4]Option1!$A$45:$IV$54,[4]Option1!$A$62:$IV$64,[4]Option1!#REF!,[4]Option1!$A$88:$IV$95,[4]Option1!$A$111:$IV$126,[4]Option1!$A$129:$IV$129,[4]Option1!#REF!,[4]Option1!$A$136:$IV$136,[4]Option1!$A$141:$IV$141,[4]Option1!$A$155:$IV$155,[4]Option1!$A$160:$IV$163</definedName>
    <definedName name="pro_hide_lines">[4]Option1!$A$5:$IV$12,[4]Option1!$A$45:$IV$54,[4]Option1!$A$62:$IV$64,[4]Option1!#REF!,[4]Option1!$A$88:$IV$95,[4]Option1!$A$111:$IV$126,[4]Option1!$A$129:$IV$129,[4]Option1!#REF!,[4]Option1!$A$136:$IV$136,[4]Option1!$A$141:$IV$141,[4]Option1!$A$155:$IV$155,[4]Option1!$A$160:$IV$163</definedName>
    <definedName name="Product">[43]Lookup!$B$3:$B$7</definedName>
    <definedName name="product1">[4]General!$E$11</definedName>
    <definedName name="product2">[4]General!$E$12</definedName>
    <definedName name="product3">[4]General!$E$13</definedName>
    <definedName name="product4">[4]General!$E$14</definedName>
    <definedName name="ProductMapping">[15]Hidfac!$A$4:$F$17</definedName>
    <definedName name="ProfitShare" localSheetId="2">#REF!</definedName>
    <definedName name="ProfitShare" localSheetId="1">#REF!</definedName>
    <definedName name="ProfitShare">#REF!</definedName>
    <definedName name="profs">[15]Hidfac!$B$325</definedName>
    <definedName name="proj_cap" localSheetId="2">[16]Calcs!#REF!</definedName>
    <definedName name="proj_cap" localSheetId="1">[16]Calcs!#REF!</definedName>
    <definedName name="proj_cap">[16]Calcs!#REF!</definedName>
    <definedName name="proj_claims" localSheetId="2">#REF!</definedName>
    <definedName name="proj_claims" localSheetId="1">#REF!</definedName>
    <definedName name="proj_claims">#REF!</definedName>
    <definedName name="proj_claims_cap" localSheetId="2">[16]Calcs!#REF!</definedName>
    <definedName name="proj_claims_cap" localSheetId="1">[16]Calcs!#REF!</definedName>
    <definedName name="proj_claims_cap">[16]Calcs!#REF!</definedName>
    <definedName name="proj_claims_its_admin" localSheetId="2">#REF!</definedName>
    <definedName name="proj_claims_its_admin" localSheetId="1">#REF!</definedName>
    <definedName name="proj_claims_its_admin">#REF!</definedName>
    <definedName name="proj_claims_other" localSheetId="2">#REF!</definedName>
    <definedName name="proj_claims_other" localSheetId="1">#REF!</definedName>
    <definedName name="proj_claims_other">#REF!</definedName>
    <definedName name="proj_drug_claims" localSheetId="2">#REF!</definedName>
    <definedName name="proj_drug_claims" localSheetId="1">#REF!</definedName>
    <definedName name="proj_drug_claims">#REF!</definedName>
    <definedName name="proj_expenses">[17]RUA!$M$43</definedName>
    <definedName name="proj_medical_claims" localSheetId="2">#REF!</definedName>
    <definedName name="proj_medical_claims" localSheetId="1">#REF!</definedName>
    <definedName name="proj_medical_claims">#REF!</definedName>
    <definedName name="Projected_Expected_Liability">"Glossary!$91:$100,Glossary!$119:$121,Glossary!$129:$168"</definedName>
    <definedName name="ProjectionRates">[15]General!$K$51</definedName>
    <definedName name="proposal_ending_ees">[16]Hidfac!$G$244</definedName>
    <definedName name="proposal_fund">[22]Hidfac!$C$279</definedName>
    <definedName name="proposal_hide" localSheetId="2">[44]Option1!$A$5:$IV$17,[44]Option1!$A$45:$IV$54,[44]Option1!$A$62:$IV$65,[44]Option1!#REF!,[44]Option1!$A$88:$IV$95,[44]Option1!$A$111:$IV$114,[44]Option1!$A$114:$IV$126,[44]Option1!#REF!,[44]Option1!$A$129:$IV$129,[44]Option1!$A$136:$IV$136,[44]Option1!$A$141:$IV$141,[44]Option1!#REF!,[44]Option1!$A$160:$IV$163</definedName>
    <definedName name="proposal_hide" localSheetId="1">[44]Option1!$A$5:$IV$17,[44]Option1!$A$45:$IV$54,[44]Option1!$A$62:$IV$65,[44]Option1!#REF!,[44]Option1!$A$88:$IV$95,[44]Option1!$A$111:$IV$114,[44]Option1!$A$114:$IV$126,[44]Option1!#REF!,[44]Option1!$A$129:$IV$129,[44]Option1!$A$136:$IV$136,[44]Option1!$A$141:$IV$141,[44]Option1!#REF!,[44]Option1!$A$160:$IV$163</definedName>
    <definedName name="proposal_hide">[44]Option1!$A$5:$IV$17,[44]Option1!$A$45:$IV$54,[44]Option1!$A$62:$IV$65,[44]Option1!#REF!,[44]Option1!$A$88:$IV$95,[44]Option1!$A$111:$IV$114,[44]Option1!$A$114:$IV$126,[44]Option1!#REF!,[44]Option1!$A$129:$IV$129,[44]Option1!$A$136:$IV$136,[44]Option1!$A$141:$IV$141,[44]Option1!#REF!,[44]Option1!$A$160:$IV$163</definedName>
    <definedName name="proposal_hide_lines" localSheetId="2">[44]Option1!$A$5:$IV$17,[44]Option1!$A$45:$IV$54,[44]Option1!$A$62:$IV$65,[44]Option1!#REF!,[44]Option1!$A$88:$IV$95,[44]Option1!$A$111:$IV$114,[44]Option1!$A$114:$IV$126,[44]Option1!$A$129:$IV$129,[44]Option1!#REF!,[44]Option1!$A$136:$IV$136,[44]Option1!$A$141:$IV$141,[44]Option1!$A$155:$IV$155,[44]Option1!$A$160:$IV$163</definedName>
    <definedName name="proposal_hide_lines" localSheetId="1">[44]Option1!$A$5:$IV$17,[44]Option1!$A$45:$IV$54,[44]Option1!$A$62:$IV$65,[44]Option1!#REF!,[44]Option1!$A$88:$IV$95,[44]Option1!$A$111:$IV$114,[44]Option1!$A$114:$IV$126,[44]Option1!$A$129:$IV$129,[44]Option1!#REF!,[44]Option1!$A$136:$IV$136,[44]Option1!$A$141:$IV$141,[44]Option1!$A$155:$IV$155,[44]Option1!$A$160:$IV$163</definedName>
    <definedName name="proposal_hide_lines">[44]Option1!$A$5:$IV$17,[44]Option1!$A$45:$IV$54,[44]Option1!$A$62:$IV$65,[44]Option1!#REF!,[44]Option1!$A$88:$IV$95,[44]Option1!$A$111:$IV$114,[44]Option1!$A$114:$IV$126,[44]Option1!$A$129:$IV$129,[44]Option1!#REF!,[44]Option1!$A$136:$IV$136,[44]Option1!$A$141:$IV$141,[44]Option1!$A$155:$IV$155,[44]Option1!$A$160:$IV$163</definedName>
    <definedName name="proposal_hide1">[4]General!$A$16:$IV$22,[4]General!$A$25:$IV$25</definedName>
    <definedName name="proposal_numbers">[18]Hidfac!$A$223</definedName>
    <definedName name="pros_end">[15]Hidfac!$B$322</definedName>
    <definedName name="pros_inc" localSheetId="2">#REF!</definedName>
    <definedName name="pros_inc" localSheetId="1">#REF!</definedName>
    <definedName name="pros_inc">#REF!</definedName>
    <definedName name="pros_increase" localSheetId="2">#REF!</definedName>
    <definedName name="pros_increase" localSheetId="1">#REF!</definedName>
    <definedName name="pros_increase">#REF!</definedName>
    <definedName name="PROS_LANGUAGE">[8]RateSheet!$A$41:$IV$59</definedName>
    <definedName name="PROS_RATES1">[8]RateSheet!$D$1:$D$65536</definedName>
    <definedName name="pros_rates2">[8]RateSheet!$G$1:$G$65536</definedName>
    <definedName name="pros_rates3">[8]RateSheet!$J$1:$J$65536</definedName>
    <definedName name="pros_rates4">[8]RateSheet!$M$1:$M$65536</definedName>
    <definedName name="pros_rates5">[8]RateSheet!$P$1:$P$65536</definedName>
    <definedName name="pros_row1">[8]RateSheet!$A$54:$IV$54</definedName>
    <definedName name="pros_row2">[8]RateSheet!$A$59:$IV$59</definedName>
    <definedName name="pros_tax" localSheetId="2">#REF!</definedName>
    <definedName name="pros_tax" localSheetId="1">#REF!</definedName>
    <definedName name="pros_tax">#REF!</definedName>
    <definedName name="ptrend" localSheetId="2">#REF!</definedName>
    <definedName name="ptrend" localSheetId="1">#REF!</definedName>
    <definedName name="ptrend">#REF!</definedName>
    <definedName name="PulaskiCounty" localSheetId="2">#REF!</definedName>
    <definedName name="PulaskiCounty" localSheetId="1">#REF!</definedName>
    <definedName name="PulaskiCounty">#REF!</definedName>
    <definedName name="PulaskiSchools" localSheetId="2">#REF!</definedName>
    <definedName name="PulaskiSchools" localSheetId="1">#REF!</definedName>
    <definedName name="PulaskiSchools">#REF!</definedName>
    <definedName name="q"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quad" hidden="1">{#N/A,#N/A,FALSE,"Medical Ratio"}</definedName>
    <definedName name="Query3" localSheetId="2">#REF!</definedName>
    <definedName name="Query3" localSheetId="1">#REF!</definedName>
    <definedName name="Query3">#REF!</definedName>
    <definedName name="Query4" localSheetId="2">#REF!</definedName>
    <definedName name="Query4" localSheetId="1">#REF!</definedName>
    <definedName name="Query4">#REF!</definedName>
    <definedName name="QUES" localSheetId="2">#REF!</definedName>
    <definedName name="QUES" localSheetId="1">#REF!</definedName>
    <definedName name="QUES">#REF!</definedName>
    <definedName name="R_CARVEOUT" localSheetId="2">[8]RateSheet!#REF!</definedName>
    <definedName name="R_CARVEOUT" localSheetId="1">[8]RateSheet!#REF!</definedName>
    <definedName name="R_CARVEOUT">[8]RateSheet!#REF!</definedName>
    <definedName name="R_CHILD" localSheetId="2">[8]RateSheet!#REF!</definedName>
    <definedName name="R_CHILD" localSheetId="1">[8]RateSheet!#REF!</definedName>
    <definedName name="R_CHILD">[8]RateSheet!#REF!</definedName>
    <definedName name="R_CHILDREN" localSheetId="2">[8]RateSheet!#REF!</definedName>
    <definedName name="R_CHILDREN" localSheetId="1">[8]RateSheet!#REF!</definedName>
    <definedName name="R_CHILDREN">[8]RateSheet!#REF!</definedName>
    <definedName name="R_FAMILY">[8]RateSheet!$A$28:$IV$28</definedName>
    <definedName name="R_SPOUSE" localSheetId="2">[8]RateSheet!#REF!</definedName>
    <definedName name="R_SPOUSE" localSheetId="1">[8]RateSheet!#REF!</definedName>
    <definedName name="R_SPOUSE">[8]RateSheet!#REF!</definedName>
    <definedName name="RANGE1" localSheetId="2">#REF!</definedName>
    <definedName name="RANGE1" localSheetId="1">#REF!</definedName>
    <definedName name="RANGE1">#REF!</definedName>
    <definedName name="RANGE2" localSheetId="2">#REF!</definedName>
    <definedName name="RANGE2" localSheetId="1">#REF!</definedName>
    <definedName name="RANGE2">#REF!</definedName>
    <definedName name="RANGE3" localSheetId="2">#REF!</definedName>
    <definedName name="RANGE3" localSheetId="1">#REF!</definedName>
    <definedName name="RANGE3">#REF!</definedName>
    <definedName name="RANGE4" localSheetId="2">#REF!</definedName>
    <definedName name="RANGE4" localSheetId="1">#REF!</definedName>
    <definedName name="RANGE4">#REF!</definedName>
    <definedName name="RAPPAHANNOCK" localSheetId="2">#REF!</definedName>
    <definedName name="RAPPAHANNOCK" localSheetId="1">#REF!</definedName>
    <definedName name="RAPPAHANNOCK">#REF!</definedName>
    <definedName name="rate_500_asl" localSheetId="2">#REF!</definedName>
    <definedName name="rate_500_asl" localSheetId="1">#REF!</definedName>
    <definedName name="rate_500_asl">#REF!</definedName>
    <definedName name="rate_500_aso" localSheetId="2">#REF!</definedName>
    <definedName name="rate_500_aso" localSheetId="1">#REF!</definedName>
    <definedName name="rate_500_aso">#REF!</definedName>
    <definedName name="rate_500_min" localSheetId="2">#REF!</definedName>
    <definedName name="rate_500_min" localSheetId="1">#REF!</definedName>
    <definedName name="rate_500_min">#REF!</definedName>
    <definedName name="rate_500_options" localSheetId="2">#REF!</definedName>
    <definedName name="rate_500_options" localSheetId="1">#REF!</definedName>
    <definedName name="rate_500_options">#REF!</definedName>
    <definedName name="rate_blank_ees1">'[4]Rate Review'!$E$94:$E$104</definedName>
    <definedName name="rate_blank_ees2">'[4]Rate Review'!$G$94:$G$104</definedName>
    <definedName name="rate_carveout" localSheetId="2">'[45]Rate Sheet'!#REF!</definedName>
    <definedName name="rate_carveout" localSheetId="1">'[45]Rate Sheet'!#REF!</definedName>
    <definedName name="rate_carveout">'[45]Rate Sheet'!#REF!</definedName>
    <definedName name="RATE_CRED_LANG">[8]RateSheet!$A$54:$IV$59</definedName>
    <definedName name="rate_ees2" localSheetId="2">#REF!</definedName>
    <definedName name="rate_ees2" localSheetId="1">#REF!</definedName>
    <definedName name="rate_ees2">#REF!</definedName>
    <definedName name="rate_ees3" localSheetId="2">#REF!</definedName>
    <definedName name="rate_ees3" localSheetId="1">#REF!</definedName>
    <definedName name="rate_ees3">#REF!</definedName>
    <definedName name="rate_ees4" localSheetId="2">#REF!</definedName>
    <definedName name="rate_ees4" localSheetId="1">#REF!</definedName>
    <definedName name="rate_ees4">#REF!</definedName>
    <definedName name="rate_family" localSheetId="2">'[46]Rate Sheet'!#REF!</definedName>
    <definedName name="rate_family" localSheetId="1">'[46]Rate Sheet'!#REF!</definedName>
    <definedName name="rate_family">'[46]Rate Sheet'!#REF!</definedName>
    <definedName name="rate_five">[8]RateSheet!$P$19</definedName>
    <definedName name="rate_four">[8]RateSheet!$M$19</definedName>
    <definedName name="rate_hmc" localSheetId="2">[17]RateSheet!#REF!</definedName>
    <definedName name="rate_hmc" localSheetId="1">[17]RateSheet!#REF!</definedName>
    <definedName name="rate_hmc">[17]RateSheet!#REF!</definedName>
    <definedName name="RATE_NON_STANDARD">[8]RateSheet!$A$51:$IV$51</definedName>
    <definedName name="rate_place1" localSheetId="2">#REF!</definedName>
    <definedName name="rate_place1" localSheetId="1">#REF!</definedName>
    <definedName name="rate_place1">#REF!</definedName>
    <definedName name="rate_place2" localSheetId="2">#REF!</definedName>
    <definedName name="rate_place2" localSheetId="1">#REF!</definedName>
    <definedName name="rate_place2">#REF!</definedName>
    <definedName name="rate_place3" localSheetId="2">#REF!</definedName>
    <definedName name="rate_place3" localSheetId="1">#REF!</definedName>
    <definedName name="rate_place3">#REF!</definedName>
    <definedName name="rate_place4" localSheetId="2">'[19]Rate Sheet'!#REF!</definedName>
    <definedName name="rate_place4" localSheetId="1">'[19]Rate Sheet'!#REF!</definedName>
    <definedName name="rate_place4">'[19]Rate Sheet'!#REF!</definedName>
    <definedName name="rate_place5" localSheetId="2">#REF!</definedName>
    <definedName name="rate_place5" localSheetId="1">#REF!</definedName>
    <definedName name="rate_place5">#REF!</definedName>
    <definedName name="rate_range">[8]RateSheet!$B$1:$S$81</definedName>
    <definedName name="RATE_STANDARDS?">[8]RateSheet!$U$51</definedName>
    <definedName name="rate_three">[8]RateSheet!$J$19</definedName>
    <definedName name="rate_two">[8]RateSheet!$G$19</definedName>
    <definedName name="ratecomp1" localSheetId="2">#REF!</definedName>
    <definedName name="ratecomp1" localSheetId="1">#REF!</definedName>
    <definedName name="ratecomp1">#REF!</definedName>
    <definedName name="ratecomp2" localSheetId="2">#REF!</definedName>
    <definedName name="ratecomp2" localSheetId="1">#REF!</definedName>
    <definedName name="ratecomp2">#REF!</definedName>
    <definedName name="ratecomp3" localSheetId="2">#REF!</definedName>
    <definedName name="ratecomp3" localSheetId="1">#REF!</definedName>
    <definedName name="ratecomp3">#REF!</definedName>
    <definedName name="ratecomp4" localSheetId="2">#REF!</definedName>
    <definedName name="ratecomp4" localSheetId="1">#REF!</definedName>
    <definedName name="ratecomp4">#REF!</definedName>
    <definedName name="RateReviewEEOne">'[15]Rate Review'!$A$35,'[15]Rate Review'!$A$47,'[15]Rate Review'!$A$80,'[15]Rate Review'!$A$96,'[15]Rate Review'!$A$112</definedName>
    <definedName name="RateReviewGaTiers">'[21]Rate Review'!$A$38,'[21]Rate Review'!$A$50,'[21]Rate Review'!$A$84,'[21]Rate Review'!$A$99,'[21]Rate Review'!$A$114,'[21]Rate Review'!$A$129,'[21]Rate Review'!$A$145,'[21]Rate Review'!$A$160,'[21]Rate Review'!$A$175,'[21]Rate Review'!$A$190,'[21]Rate Review'!$A$206</definedName>
    <definedName name="RateReviewVaHide">'[21]Rate Review'!$A$8,'[21]Rate Review'!$A$11,'[21]Rate Review'!$A$12,'[21]Rate Review'!$A$15</definedName>
    <definedName name="RateReviewVATiers">'[21]Rate Review'!$A$37,'[21]Rate Review'!$A$40,'[21]Rate Review'!$A$49,'[21]Rate Review'!$A$52,'[21]Rate Review'!$A$83,'[21]Rate Review'!$A$86,'[21]Rate Review'!$A$98,'[21]Rate Review'!$A$101,'[21]Rate Review'!$A$113,'[21]Rate Review'!$A$116,'[21]Rate Review'!$A$128,'[21]Rate Review'!$A$131,'[21]Rate Review'!$A$144,'[21]Rate Review'!$A$147,'[21]Rate Review'!$A$159,'[21]Rate Review'!$A$162,'[21]Rate Review'!$A$174,'[21]Rate Review'!$A$177,'[21]Rate Review'!$A$189,'[21]Rate Review'!$A$192,'[21]Rate Review'!$A$205,'[21]Rate Review'!$A$208</definedName>
    <definedName name="RateRevTierHide">'[15]Rate Review'!$A$34,'[15]Rate Review'!$A$39,'[15]Rate Review'!$A$37,'[15]Rate Review'!$A$46,'[15]Rate Review'!$A$49,'[15]Rate Review'!$A$51,'[15]Rate Review'!$A$79,'[15]Rate Review'!$A$82,'[15]Rate Review'!$A$84</definedName>
    <definedName name="rates" localSheetId="2">'[47]Exec Supp Income Replacement'!#REF!</definedName>
    <definedName name="rates" localSheetId="1">'[47]Exec Supp Income Replacement'!#REF!</definedName>
    <definedName name="rates">'[47]Exec Supp Income Replacement'!#REF!</definedName>
    <definedName name="rates_asl_language" localSheetId="2">'[45]Rate Sheet'!#REF!</definedName>
    <definedName name="rates_asl_language" localSheetId="1">'[45]Rate Sheet'!#REF!</definedName>
    <definedName name="rates_asl_language">'[45]Rate Sheet'!#REF!</definedName>
    <definedName name="rates_asl_liability" localSheetId="2">'[45]Rate Sheet'!#REF!</definedName>
    <definedName name="rates_asl_liability" localSheetId="1">'[45]Rate Sheet'!#REF!</definedName>
    <definedName name="rates_asl_liability">'[45]Rate Sheet'!#REF!</definedName>
    <definedName name="rates_ch?">'[4]Rate Review'!$D$124</definedName>
    <definedName name="rates_chr?">'[4]Rate Review'!$D$125</definedName>
    <definedName name="rates_clear_range" localSheetId="2">#REF!</definedName>
    <definedName name="rates_clear_range" localSheetId="1">#REF!</definedName>
    <definedName name="rates_clear_range">#REF!</definedName>
    <definedName name="rates_co">'[4]Rate Review'!$D$128</definedName>
    <definedName name="rates_f" localSheetId="2">'[46]Rate Sheet'!#REF!</definedName>
    <definedName name="rates_f" localSheetId="1">'[46]Rate Sheet'!#REF!</definedName>
    <definedName name="rates_f">'[46]Rate Sheet'!#REF!</definedName>
    <definedName name="rates_f?">'[4]Rate Review'!$D$127</definedName>
    <definedName name="rates_opt1_billed">'[4]Rate Review'!$D$94:$D$131</definedName>
    <definedName name="rates_opt1_max">'[4]Rate Review'!$E$94:$E$131</definedName>
    <definedName name="rates_opt2_billed">'[4]Rate Review'!$F$94:$F$131</definedName>
    <definedName name="rates_opt2_max">'[4]Rate Review'!$G$94:$G$131</definedName>
    <definedName name="rates_opt3_billed">'[4]Rate Review'!$H$94:$H$131</definedName>
    <definedName name="rates_opt3_max">'[4]Rate Review'!$I$94:$I$131</definedName>
    <definedName name="rates_opt4_billed">'[4]Rate Review'!$J$94:$J$131</definedName>
    <definedName name="rates_opt4_max">'[4]Rate Review'!$K$94:$K$131</definedName>
    <definedName name="rates_proposal_hide" localSheetId="2">#REF!</definedName>
    <definedName name="rates_proposal_hide" localSheetId="1">#REF!</definedName>
    <definedName name="rates_proposal_hide">#REF!</definedName>
    <definedName name="rates_review_opt1">'[4]Rate Review'!$D$1:$E$65536</definedName>
    <definedName name="rates_review_opt2">'[4]Rate Review'!$F$1:$G$65536</definedName>
    <definedName name="rates_review_opt3">'[4]Rate Review'!$H$1:$I$65536</definedName>
    <definedName name="rates_review_opt4">'[4]Rate Review'!$J$1:$K$65536</definedName>
    <definedName name="rates_review_total">'[4]Rate Review'!$L$1:$M$65536</definedName>
    <definedName name="rates_sp" localSheetId="2">'[45]Rate Sheet'!#REF!</definedName>
    <definedName name="rates_sp" localSheetId="1">'[45]Rate Sheet'!#REF!</definedName>
    <definedName name="rates_sp">'[45]Rate Sheet'!#REF!</definedName>
    <definedName name="rates_sp?">'[4]Rate Review'!$D$126</definedName>
    <definedName name="rates_total_ees">'[4]Rate Review'!$L$94:$L$104</definedName>
    <definedName name="RatesACASeparate">'[21]Rate Review'!$B$142</definedName>
    <definedName name="ratesheet_account_line" localSheetId="2">#REF!</definedName>
    <definedName name="ratesheet_account_line" localSheetId="1">#REF!</definedName>
    <definedName name="ratesheet_account_line">#REF!</definedName>
    <definedName name="ratesheet_asl_trigger">'[22]Rate Sheet'!$A$45:$IV$46</definedName>
    <definedName name="ratesheet_child">'[4]Rate Sheet'!$A$13:$IV$13,'[4]Rate Sheet'!$A$23:$IV$23,'[4]Rate Sheet'!$A$38:$IV$38</definedName>
    <definedName name="ratesheet_children">'[4]Rate Sheet'!$A$14:$IV$14,'[4]Rate Sheet'!$A$24:$IV$24,'[4]Rate Sheet'!$A$39:$IV$39</definedName>
    <definedName name="ratesheet_co">'[4]Rate Sheet'!$A$17:$IV$17,'[4]Rate Sheet'!$A$27:$IV$27,'[4]Rate Sheet'!$A$42:$IV$42</definedName>
    <definedName name="ratesheet_columns">[8]RateSheet!$B$1:$S$65536</definedName>
    <definedName name="ratesheet_enrollment_dates" localSheetId="2">#REF!</definedName>
    <definedName name="ratesheet_enrollment_dates" localSheetId="1">#REF!</definedName>
    <definedName name="ratesheet_enrollment_dates">#REF!</definedName>
    <definedName name="ratesheet_family">'[4]Rate Sheet'!$A$16:$IV$16,'[4]Rate Sheet'!$A$26:$IV$26,'[4]Rate Sheet'!$A$41:$IV$41</definedName>
    <definedName name="ratesheet_header" localSheetId="2">#REF!</definedName>
    <definedName name="ratesheet_header" localSheetId="1">#REF!</definedName>
    <definedName name="ratesheet_header">#REF!</definedName>
    <definedName name="ratesheet_max_premium" localSheetId="2">'[45]Rate Sheet'!#REF!</definedName>
    <definedName name="ratesheet_max_premium" localSheetId="1">'[45]Rate Sheet'!#REF!</definedName>
    <definedName name="ratesheet_max_premium">'[45]Rate Sheet'!#REF!</definedName>
    <definedName name="ratesheet_rate_columns" localSheetId="2">#REF!</definedName>
    <definedName name="ratesheet_rate_columns" localSheetId="1">#REF!</definedName>
    <definedName name="ratesheet_rate_columns">#REF!</definedName>
    <definedName name="ratesheet_revise_line" localSheetId="2">#REF!</definedName>
    <definedName name="ratesheet_revise_line" localSheetId="1">#REF!</definedName>
    <definedName name="ratesheet_revise_line">#REF!</definedName>
    <definedName name="ratesheet_rows">[8]RateSheet!$A$1:$IV$85</definedName>
    <definedName name="ratesheet_spouse">'[4]Rate Sheet'!$A$15:$IV$15,'[4]Rate Sheet'!$A$25:$IV$25,'[4]Rate Sheet'!$A$40:$IV$40</definedName>
    <definedName name="ratesheet_total_premium" localSheetId="2">'[45]Rate Sheet'!#REF!</definedName>
    <definedName name="ratesheet_total_premium" localSheetId="1">'[45]Rate Sheet'!#REF!</definedName>
    <definedName name="ratesheet_total_premium">'[45]Rate Sheet'!#REF!</definedName>
    <definedName name="ratessetup_irow">'[4]Access Import'!$A$7</definedName>
    <definedName name="ratessetup_row">'[4]Access Export'!$A$7</definedName>
    <definedName name="_xlnm.Recorder" localSheetId="2">#REF!</definedName>
    <definedName name="_xlnm.Recorder" localSheetId="1">#REF!</definedName>
    <definedName name="_xlnm.Recorder">#REF!</definedName>
    <definedName name="region">[15]General!$J$11</definedName>
    <definedName name="rel_ibnr1" localSheetId="2">[30]Hidfac!#REF!</definedName>
    <definedName name="rel_ibnr1" localSheetId="1">[30]Hidfac!#REF!</definedName>
    <definedName name="rel_ibnr1">[30]Hidfac!#REF!</definedName>
    <definedName name="rel_ibnr2" localSheetId="2">[30]Hidfac!#REF!</definedName>
    <definedName name="rel_ibnr2" localSheetId="1">[30]Hidfac!#REF!</definedName>
    <definedName name="rel_ibnr2">[30]Hidfac!#REF!</definedName>
    <definedName name="rel_ibnr3" localSheetId="2">[30]Hidfac!#REF!</definedName>
    <definedName name="rel_ibnr3" localSheetId="1">[30]Hidfac!#REF!</definedName>
    <definedName name="rel_ibnr3">[30]Hidfac!#REF!</definedName>
    <definedName name="rel_ibnr4" localSheetId="2">[30]Hidfac!#REF!</definedName>
    <definedName name="rel_ibnr4" localSheetId="1">[30]Hidfac!#REF!</definedName>
    <definedName name="rel_ibnr4">[30]Hidfac!#REF!</definedName>
    <definedName name="release">[16]Hidfac!$I$267</definedName>
    <definedName name="release_data" localSheetId="2">#REF!</definedName>
    <definedName name="release_data" localSheetId="1">#REF!</definedName>
    <definedName name="release_data">#REF!</definedName>
    <definedName name="release_locked">'[18]Access Import'!$AK$4</definedName>
    <definedName name="released_ees" localSheetId="2">[48]Keyed!#REF!</definedName>
    <definedName name="released_ees" localSheetId="1">[48]Keyed!#REF!</definedName>
    <definedName name="released_ees">[48]Keyed!#REF!</definedName>
    <definedName name="released_effective" localSheetId="2">#REF!</definedName>
    <definedName name="released_effective" localSheetId="1">#REF!</definedName>
    <definedName name="released_effective">#REF!</definedName>
    <definedName name="released_info">[18]Strategy!$A$99:$E$127</definedName>
    <definedName name="released_max_rates" localSheetId="2">[48]Keyed!#REF!</definedName>
    <definedName name="released_max_rates" localSheetId="1">[48]Keyed!#REF!</definedName>
    <definedName name="released_max_rates">[48]Keyed!#REF!</definedName>
    <definedName name="released_rates" localSheetId="2">[48]Keyed!#REF!</definedName>
    <definedName name="released_rates" localSheetId="1">[48]Keyed!#REF!</definedName>
    <definedName name="released_rates">[48]Keyed!#REF!</definedName>
    <definedName name="released_up" localSheetId="2">#REF!</definedName>
    <definedName name="released_up" localSheetId="1">#REF!</definedName>
    <definedName name="released_up">#REF!</definedName>
    <definedName name="ReleaseDate">[21]ReleaseInformation!$G$34</definedName>
    <definedName name="releasedcalcs_irow">'[4]Access Import'!$A$11</definedName>
    <definedName name="releasedcalcs_row">'[4]Access Export'!$A$11</definedName>
    <definedName name="releasedinfo_irow">'[4]Access Import'!$A$19</definedName>
    <definedName name="releasedinfo_row">'[4]Access Export'!$A$19</definedName>
    <definedName name="ReleaseVADiscountRetained">[21]ReleaseInformation!$G$7</definedName>
    <definedName name="REN_PREMIUM">[8]RateSheet!$A$26:$IV$26</definedName>
    <definedName name="RENEW">[1]CMITS!$C$217:$F$220</definedName>
    <definedName name="renewal" hidden="1">{#N/A,#N/A,FALSE,"Approval Form";#N/A,#N/A,FALSE,"Renewal";#N/A,#N/A,FALSE,"Cosmos Report"}</definedName>
    <definedName name="renewal_commission_language">[18]Hidfac!$C$431</definedName>
    <definedName name="renewal_date">[15]General!$C$6</definedName>
    <definedName name="renewal_hide">[4]Option1!$A$19:$IV$37,[4]Option1!$A$56:$IV$56</definedName>
    <definedName name="renewal_test">[4]Hidfac!$D$441</definedName>
    <definedName name="renewal_trigger" localSheetId="2">[17]RateSheet!#REF!</definedName>
    <definedName name="renewal_trigger" localSheetId="1">[17]RateSheet!#REF!</definedName>
    <definedName name="renewal_trigger">[17]RateSheet!#REF!</definedName>
    <definedName name="req_comm" localSheetId="2">#REF!</definedName>
    <definedName name="req_comm" localSheetId="1">#REF!</definedName>
    <definedName name="req_comm">#REF!</definedName>
    <definedName name="reserve" localSheetId="2">#REF!</definedName>
    <definedName name="reserve" localSheetId="1">#REF!</definedName>
    <definedName name="reserve">#REF!</definedName>
    <definedName name="reserve_addon_anthem">[16]Hidfac!$C$216</definedName>
    <definedName name="reserve_addon_hmo">[4]Hidfac!$D$216</definedName>
    <definedName name="reserve_addon_trigon">[4]Hidfac!$C$216</definedName>
    <definedName name="reserve_factors">[18]Hidfac!$A$500:$F$505</definedName>
    <definedName name="reserve_lines" localSheetId="2">#REF!</definedName>
    <definedName name="reserve_lines" localSheetId="1">#REF!</definedName>
    <definedName name="reserve_lines">#REF!</definedName>
    <definedName name="reserve_pcpm1">[16]Option1!$F$190</definedName>
    <definedName name="reserves" localSheetId="2">#REF!</definedName>
    <definedName name="reserves" localSheetId="1">#REF!</definedName>
    <definedName name="reserves">#REF!</definedName>
    <definedName name="results_irow" localSheetId="2">'[4]Access Import'!#REF!</definedName>
    <definedName name="results_irow" localSheetId="1">'[4]Access Import'!#REF!</definedName>
    <definedName name="results_irow">'[4]Access Import'!#REF!</definedName>
    <definedName name="results_row" localSheetId="2">'[4]Access Export'!#REF!</definedName>
    <definedName name="results_row" localSheetId="1">'[4]Access Export'!#REF!</definedName>
    <definedName name="results_row">'[4]Access Export'!#REF!</definedName>
    <definedName name="retention_line">'[4]RUA Pros 250'!$A$23:$IV$23</definedName>
    <definedName name="RETIREE">[1]CMITS!$D$18</definedName>
    <definedName name="review_carveouts">[16]Calcs!$R$14</definedName>
    <definedName name="review_period_date">[15]Hidfac!$C$311</definedName>
    <definedName name="ReviewPeriodAdmin">[18]Hidfac!$H$295</definedName>
    <definedName name="ReviewPeriodContracts">[15]Hidfac!$J$165</definedName>
    <definedName name="RFPData" localSheetId="2">#REF!</definedName>
    <definedName name="RFPData" localSheetId="1">#REF!</definedName>
    <definedName name="RFPData">#REF!</definedName>
    <definedName name="RI_commtable" localSheetId="2">#REF!</definedName>
    <definedName name="RI_commtable" localSheetId="1">#REF!</definedName>
    <definedName name="RI_commtable">#REF!</definedName>
    <definedName name="RI_PremAmt" localSheetId="2">#REF!</definedName>
    <definedName name="RI_PremAmt" localSheetId="1">#REF!</definedName>
    <definedName name="RI_PremAmt">#REF!</definedName>
    <definedName name="Risk">[16]Option1!$A$194:$IV$198</definedName>
    <definedName name="risk_factors">[4]Hidfac!$A$206:$I$211</definedName>
    <definedName name="risk_fees">[16]Calcs!$R$103</definedName>
    <definedName name="risk_pcpm">[16]Option1!$F$196</definedName>
    <definedName name="rr_asl_trigger">'[16]Rate Review'!$A$120:$IV$121</definedName>
    <definedName name="rr_ibnr_rates">'[16]Rate Review'!$A$135:$IV$145</definedName>
    <definedName name="rr_increase_adj">'[4]Rate Review'!$A$12:$IV$20</definedName>
    <definedName name="rr_proposal_alt">'[4]Rate Review'!$A$67:$IV$92</definedName>
    <definedName name="rr_proposal_premium">'[16]Rate Review'!$A$117:$IV$119,'[16]Rate Review'!$A$132:$IV$134</definedName>
    <definedName name="rr_tier_spread_adj">'[4]Rate Review'!$A$21:$IV$52</definedName>
    <definedName name="rua_500_min" localSheetId="2">#REF!</definedName>
    <definedName name="rua_500_min" localSheetId="1">#REF!</definedName>
    <definedName name="rua_500_min">#REF!</definedName>
    <definedName name="RUA_500_NONPROS" localSheetId="2">#REF!</definedName>
    <definedName name="RUA_500_NONPROS" localSheetId="1">#REF!</definedName>
    <definedName name="RUA_500_NONPROS">#REF!</definedName>
    <definedName name="rua_admin_format">[23]RUA!$F$29:$H$29</definedName>
    <definedName name="RUA_ALT_CAP" localSheetId="2">[17]RUA!#REF!</definedName>
    <definedName name="RUA_ALT_CAP" localSheetId="1">[17]RUA!#REF!</definedName>
    <definedName name="RUA_ALT_CAP">[17]RUA!#REF!</definedName>
    <definedName name="rua_asl_format" localSheetId="2">[45]RUA_UA!#REF!</definedName>
    <definedName name="rua_asl_format" localSheetId="1">[45]RUA_UA!#REF!</definedName>
    <definedName name="rua_asl_format">[45]RUA_UA!#REF!</definedName>
    <definedName name="rua_blend_lines" localSheetId="2">[19]RUA_UA!#REF!</definedName>
    <definedName name="rua_blend_lines" localSheetId="1">[19]RUA_UA!#REF!</definedName>
    <definedName name="rua_blend_lines">[19]RUA_UA!#REF!</definedName>
    <definedName name="rua_blending_lines" localSheetId="2">[19]RUA_UA!#REF!</definedName>
    <definedName name="rua_blending_lines" localSheetId="1">[19]RUA_UA!#REF!</definedName>
    <definedName name="rua_blending_lines">[19]RUA_UA!#REF!</definedName>
    <definedName name="rua_clear_range">[23]RUA!$F$9:$H$36</definedName>
    <definedName name="rua_drug_line">[38]RUA_UA!$A$35:$IV$35</definedName>
    <definedName name="rua_hmc_format" localSheetId="2">[45]RUA_UA!#REF!</definedName>
    <definedName name="rua_hmc_format" localSheetId="1">[45]RUA_UA!#REF!</definedName>
    <definedName name="rua_hmc_format">[45]RUA_UA!#REF!</definedName>
    <definedName name="rua_ibnr_cap_fee" localSheetId="2">[45]RUA_UA!#REF!</definedName>
    <definedName name="rua_ibnr_cap_fee" localSheetId="1">[45]RUA_UA!#REF!</definedName>
    <definedName name="rua_ibnr_cap_fee">[45]RUA_UA!#REF!</definedName>
    <definedName name="rua_ibnr_cap_format" localSheetId="2">[45]RUA_UA!#REF!</definedName>
    <definedName name="rua_ibnr_cap_format" localSheetId="1">[45]RUA_UA!#REF!</definedName>
    <definedName name="rua_ibnr_cap_format">[45]RUA_UA!#REF!</definedName>
    <definedName name="rua_income_lines">[23]RUA!$A$10:$IV$11</definedName>
    <definedName name="rua_incurred_claims">[23]RUA!$A$19:$IV$19</definedName>
    <definedName name="rua_nonmin_lines" localSheetId="2">[45]RUA_UA!#REF!</definedName>
    <definedName name="rua_nonmin_lines" localSheetId="1">[45]RUA_UA!#REF!</definedName>
    <definedName name="rua_nonmin_lines">[45]RUA_UA!#REF!</definedName>
    <definedName name="rua_nonpro_lines" localSheetId="2">[45]RUA_UA!#REF!</definedName>
    <definedName name="rua_nonpro_lines" localSheetId="1">[45]RUA_UA!#REF!</definedName>
    <definedName name="rua_nonpro_lines">[45]RUA_UA!#REF!</definedName>
    <definedName name="rua_percent_adj" localSheetId="2">[19]RUA_UA!#REF!</definedName>
    <definedName name="rua_percent_adj" localSheetId="1">[19]RUA_UA!#REF!</definedName>
    <definedName name="rua_percent_adj">[19]RUA_UA!#REF!</definedName>
    <definedName name="rua_place1">[23]RUA!$F$8</definedName>
    <definedName name="rua_place2">[23]RUA!$G$8</definedName>
    <definedName name="rua_place3">[23]RUA!$H$8</definedName>
    <definedName name="rua_proposal_title">[23]RUA!$A$7</definedName>
    <definedName name="rua_pros_adjustments" localSheetId="2">#REF!</definedName>
    <definedName name="rua_pros_adjustments" localSheetId="1">#REF!</definedName>
    <definedName name="rua_pros_adjustments">#REF!</definedName>
    <definedName name="rua_pros_cap" localSheetId="2">#REF!</definedName>
    <definedName name="rua_pros_cap" localSheetId="1">#REF!</definedName>
    <definedName name="rua_pros_cap">#REF!</definedName>
    <definedName name="rua_pros_its" localSheetId="2">#REF!</definedName>
    <definedName name="rua_pros_its" localSheetId="1">#REF!</definedName>
    <definedName name="rua_pros_its">#REF!</definedName>
    <definedName name="rua_pros_nonstandard" localSheetId="2">#REF!</definedName>
    <definedName name="rua_pros_nonstandard" localSheetId="1">#REF!</definedName>
    <definedName name="rua_pros_nonstandard">#REF!</definedName>
    <definedName name="rua_reinsurance">[38]RUA_UA!$A$28:$IV$32</definedName>
    <definedName name="rua_risk">'[16]RUA_UA Review'!$A$44:$IV$44</definedName>
    <definedName name="rua_risk_fee" localSheetId="2">[45]RUA_UA!#REF!</definedName>
    <definedName name="rua_risk_fee" localSheetId="1">[45]RUA_UA!#REF!</definedName>
    <definedName name="rua_risk_fee">[45]RUA_UA!#REF!</definedName>
    <definedName name="rua_risk_format" localSheetId="2">[45]RUA_UA!#REF!</definedName>
    <definedName name="rua_risk_format" localSheetId="1">[45]RUA_UA!#REF!</definedName>
    <definedName name="rua_risk_format">[45]RUA_UA!#REF!</definedName>
    <definedName name="rua_tax" localSheetId="2">[23]RUA!#REF!</definedName>
    <definedName name="rua_tax" localSheetId="1">[23]RUA!#REF!</definedName>
    <definedName name="rua_tax">[23]RUA!#REF!</definedName>
    <definedName name="rua_tax_format" localSheetId="2">[23]RUA!#REF!</definedName>
    <definedName name="rua_tax_format" localSheetId="1">[23]RUA!#REF!</definedName>
    <definedName name="rua_tax_format">[23]RUA!#REF!</definedName>
    <definedName name="rua_total_adj_claims">[42]Glossary!$A$28:$IV$28</definedName>
    <definedName name="rua_total_charges">[23]RUA!$H$25</definedName>
    <definedName name="rua_total_expense">[23]RUA!$H$23</definedName>
    <definedName name="rua_total_net">[23]RUA!$H$19</definedName>
    <definedName name="rua_total_reinsurance" localSheetId="2">[45]RUA_UA!#REF!</definedName>
    <definedName name="rua_total_reinsurance" localSheetId="1">[45]RUA_UA!#REF!</definedName>
    <definedName name="rua_total_reinsurance">[45]RUA_UA!#REF!</definedName>
    <definedName name="rua_total_reinsurance_line" localSheetId="2">[45]RUA_UA!#REF!</definedName>
    <definedName name="rua_total_reinsurance_line" localSheetId="1">[45]RUA_UA!#REF!</definedName>
    <definedName name="rua_total_reinsurance_line">[45]RUA_UA!#REF!</definedName>
    <definedName name="rua_total_retention">[23]RUA!$H$31</definedName>
    <definedName name="rua_ua_hmc" localSheetId="2">[45]RUA_UA!#REF!</definedName>
    <definedName name="rua_ua_hmc" localSheetId="1">[45]RUA_UA!#REF!</definedName>
    <definedName name="rua_ua_hmc">[45]RUA_UA!#REF!</definedName>
    <definedName name="rua_ua_proj_reins" localSheetId="2">[45]RUA_UA!#REF!</definedName>
    <definedName name="rua_ua_proj_reins" localSheetId="1">[45]RUA_UA!#REF!</definedName>
    <definedName name="rua_ua_proj_reins">[45]RUA_UA!#REF!</definedName>
    <definedName name="rua_under250_facility">'[4]RUA Pros 250'!$A$20:$IV$20</definedName>
    <definedName name="rua_used">[4]Hidfac!$C$267</definedName>
    <definedName name="RUAACAFees">[14]RUA!$58:$63,[14]RUA!$67:$67</definedName>
    <definedName name="RuaClaimsCharges">[15]RUA!$E$36</definedName>
    <definedName name="RUAClaimsExpense">[15]RUA!$E$33</definedName>
    <definedName name="RUAFund">[15]Hidfac!$B$342</definedName>
    <definedName name="RUAFunding">[15]RUA!$A$4</definedName>
    <definedName name="ruaNafOffset">[38]RUA_UA!$H$36</definedName>
    <definedName name="s" localSheetId="2">#REF!</definedName>
    <definedName name="s" localSheetId="1">#REF!</definedName>
    <definedName name="s">#REF!</definedName>
    <definedName name="Salary" localSheetId="2">#REF!</definedName>
    <definedName name="Salary" localSheetId="1">#REF!</definedName>
    <definedName name="Salary">#REF!</definedName>
    <definedName name="sales">[4]Codes!$A$4:$G$95</definedName>
    <definedName name="sales_alpha">[16]Codes!$M$1:$R$65536</definedName>
    <definedName name="sales_code">[15]General!$J$10</definedName>
    <definedName name="sales_codes">[4]Codes!$B$5:$G$95</definedName>
    <definedName name="sales_incentive" localSheetId="2">#REF!</definedName>
    <definedName name="sales_incentive" localSheetId="1">#REF!</definedName>
    <definedName name="sales_incentive">#REF!</definedName>
    <definedName name="sales_rep_code" localSheetId="2">#REF!</definedName>
    <definedName name="sales_rep_code" localSheetId="1">#REF!</definedName>
    <definedName name="sales_rep_code">#REF!</definedName>
    <definedName name="SalesList">[15]Hidfac!$C$393:$C$461</definedName>
    <definedName name="SalesName">[15]General!$J$9</definedName>
    <definedName name="SAVE" localSheetId="2">#REF!</definedName>
    <definedName name="SAVE" localSheetId="1">#REF!</definedName>
    <definedName name="SAVE">#REF!</definedName>
    <definedName name="SAVE1" localSheetId="2">#REF!</definedName>
    <definedName name="SAVE1" localSheetId="1">#REF!</definedName>
    <definedName name="SAVE1">#REF!</definedName>
    <definedName name="savings_access_fees" localSheetId="2">'[30]Savings Under 250'!#REF!</definedName>
    <definedName name="savings_access_fees" localSheetId="1">'[30]Savings Under 250'!#REF!</definedName>
    <definedName name="savings_access_fees">'[30]Savings Under 250'!#REF!</definedName>
    <definedName name="savings_over250_drug">'[38]Savings Over 250'!$A$11:$IV$12</definedName>
    <definedName name="savings_over250P_drug">'[18]Savings Over 250 No Prior'!$A$11:$IV$12</definedName>
    <definedName name="savings_proj_drug" localSheetId="2">#REF!</definedName>
    <definedName name="savings_proj_drug" localSheetId="1">#REF!</definedName>
    <definedName name="savings_proj_drug">#REF!</definedName>
    <definedName name="savings_proj_med" localSheetId="2">#REF!</definedName>
    <definedName name="savings_proj_med" localSheetId="1">#REF!</definedName>
    <definedName name="savings_proj_med">#REF!</definedName>
    <definedName name="SavingsCurrentColumn" localSheetId="2">#REF!</definedName>
    <definedName name="SavingsCurrentColumn" localSheetId="1">#REF!</definedName>
    <definedName name="SavingsCurrentColumn">#REF!</definedName>
    <definedName name="SavingsDrugLine" localSheetId="2">#REF!</definedName>
    <definedName name="SavingsDrugLine" localSheetId="1">#REF!</definedName>
    <definedName name="SavingsDrugLine">#REF!</definedName>
    <definedName name="SavingsNafPCPM1">'[18]Savings Over 250P'!$A$49:$IV$52</definedName>
    <definedName name="SavingsNafPCPM2" localSheetId="2">'[38]Savings Over 250'!#REF!</definedName>
    <definedName name="SavingsNafPCPM2" localSheetId="1">'[38]Savings Over 250'!#REF!</definedName>
    <definedName name="SavingsNafPCPM2">'[38]Savings Over 250'!#REF!</definedName>
    <definedName name="SavingsNafPCPM3">'[18]Savings Over 250 No Prior'!$A$51:$IV$54</definedName>
    <definedName name="SavingsPriorColumn" localSheetId="2">#REF!</definedName>
    <definedName name="SavingsPriorColumn" localSheetId="1">#REF!</definedName>
    <definedName name="SavingsPriorColumn">#REF!</definedName>
    <definedName name="SavingsTitle_New" localSheetId="2">#REF!</definedName>
    <definedName name="SavingsTitle_New" localSheetId="1">#REF!</definedName>
    <definedName name="SavingsTitle_New">#REF!</definedName>
    <definedName name="sd" localSheetId="2">#REF!</definedName>
    <definedName name="sd" localSheetId="1">#REF!</definedName>
    <definedName name="sd">#REF!</definedName>
    <definedName name="sdaf" localSheetId="2">#REF!</definedName>
    <definedName name="sdaf" localSheetId="1">#REF!</definedName>
    <definedName name="sdaf">#REF!</definedName>
    <definedName name="sdf" localSheetId="2">#REF!</definedName>
    <definedName name="sdf" localSheetId="1">#REF!</definedName>
    <definedName name="sdf">#REF!</definedName>
    <definedName name="sdfa" localSheetId="2">#REF!</definedName>
    <definedName name="sdfa" localSheetId="1">#REF!</definedName>
    <definedName name="sdfa">#REF!</definedName>
    <definedName name="sdfasdf" localSheetId="2">#REF!</definedName>
    <definedName name="sdfasdf" localSheetId="1">#REF!</definedName>
    <definedName name="sdfasdf">#REF!</definedName>
    <definedName name="SDFASDFAS" localSheetId="2">#REF!</definedName>
    <definedName name="SDFASDFAS" localSheetId="1">#REF!</definedName>
    <definedName name="SDFASDFAS">#REF!</definedName>
    <definedName name="sdfasdfasd" localSheetId="2">#REF!</definedName>
    <definedName name="sdfasdfasd" localSheetId="1">#REF!</definedName>
    <definedName name="sdfasdfasd">#REF!</definedName>
    <definedName name="sdfasdfasdsadfasd" localSheetId="2" hidden="1">#REF!</definedName>
    <definedName name="sdfasdfasdsadfasd" localSheetId="1" hidden="1">#REF!</definedName>
    <definedName name="sdfasdfasdsadfasd" hidden="1">#REF!</definedName>
    <definedName name="sdff" localSheetId="2">#REF!</definedName>
    <definedName name="sdff" localSheetId="1">#REF!</definedName>
    <definedName name="sdff">#REF!</definedName>
    <definedName name="sdfsadfasd" localSheetId="2">#REF!</definedName>
    <definedName name="sdfsadfasd" localSheetId="1">#REF!</definedName>
    <definedName name="sdfsadfasd">#REF!</definedName>
    <definedName name="sdfsdf" localSheetId="2">#REF!</definedName>
    <definedName name="sdfsdf" localSheetId="1">#REF!</definedName>
    <definedName name="sdfsdf">#REF!</definedName>
    <definedName name="sdfsldkjf" localSheetId="2" hidden="1">#REF!</definedName>
    <definedName name="sdfsldkjf" localSheetId="1" hidden="1">#REF!</definedName>
    <definedName name="sdfsldkjf" hidden="1">#REF!</definedName>
    <definedName name="SDLFKJ" localSheetId="2">#REF!</definedName>
    <definedName name="SDLFKJ" localSheetId="1">#REF!</definedName>
    <definedName name="SDLFKJ">#REF!</definedName>
    <definedName name="sdlkfjas" localSheetId="2">#REF!</definedName>
    <definedName name="sdlkfjas" localSheetId="1">#REF!</definedName>
    <definedName name="sdlkfjas">#REF!</definedName>
    <definedName name="sdlkfjasldkfj" localSheetId="2">#REF!</definedName>
    <definedName name="sdlkfjasldkfj" localSheetId="1">#REF!</definedName>
    <definedName name="sdlkfjasldkfj">#REF!</definedName>
    <definedName name="second_strategy">[18]Strategy!$C$101</definedName>
    <definedName name="seg_code">[4]Hidfac!$G$268</definedName>
    <definedName name="segment">[15]General!$F$6</definedName>
    <definedName name="SERVAD">[1]CMITS!$F$39</definedName>
    <definedName name="Setback">[34]Macros!$C$10:$C$13</definedName>
    <definedName name="sf" localSheetId="2">#REF!</definedName>
    <definedName name="sf" localSheetId="1">#REF!</definedName>
    <definedName name="sf">#REF!</definedName>
    <definedName name="Sheet1" localSheetId="2">#REF!</definedName>
    <definedName name="Sheet1" localSheetId="1">#REF!</definedName>
    <definedName name="Sheet1">#REF!</definedName>
    <definedName name="ShowNoHMO">[15]Cover!$25:$25,[15]Cover!$29:$30</definedName>
    <definedName name="ShowWholecase">[15]Cover!$25:$28,[15]Cover!$30:$30</definedName>
    <definedName name="sick">[20]Data!$M$1</definedName>
    <definedName name="SIPricingOld">[21]General!$G$18</definedName>
    <definedName name="situs" localSheetId="2">#REF!</definedName>
    <definedName name="situs" localSheetId="1">#REF!</definedName>
    <definedName name="situs">#REF!</definedName>
    <definedName name="sold_ees" localSheetId="2">#REF!</definedName>
    <definedName name="sold_ees" localSheetId="1">#REF!</definedName>
    <definedName name="sold_ees">#REF!</definedName>
    <definedName name="sold_ees1" localSheetId="2">#REF!</definedName>
    <definedName name="sold_ees1" localSheetId="1">#REF!</definedName>
    <definedName name="sold_ees1">#REF!</definedName>
    <definedName name="sold_ees2" localSheetId="2">#REF!</definedName>
    <definedName name="sold_ees2" localSheetId="1">#REF!</definedName>
    <definedName name="sold_ees2">#REF!</definedName>
    <definedName name="sold_ees3" localSheetId="2">#REF!</definedName>
    <definedName name="sold_ees3" localSheetId="1">#REF!</definedName>
    <definedName name="sold_ees3">#REF!</definedName>
    <definedName name="sold_ees4" localSheetId="2">#REF!</definedName>
    <definedName name="sold_ees4" localSheetId="1">#REF!</definedName>
    <definedName name="sold_ees4">#REF!</definedName>
    <definedName name="SortOrder" localSheetId="2">#REF!</definedName>
    <definedName name="SortOrder" localSheetId="1">#REF!</definedName>
    <definedName name="SortOrder">#REF!</definedName>
    <definedName name="special_calcs">[22]Option1!$A$207:$K$293</definedName>
    <definedName name="spouse_e" localSheetId="2">[8]RateSheet!#REF!</definedName>
    <definedName name="spouse_e" localSheetId="1">[8]RateSheet!#REF!</definedName>
    <definedName name="spouse_e">[8]RateSheet!#REF!</definedName>
    <definedName name="ssl_charge1">[4]Option1!$G$135</definedName>
    <definedName name="ssl_charge2">[4]Option2!$G$135</definedName>
    <definedName name="ssl_charge3">[4]Option3!$G$135</definedName>
    <definedName name="ssl_charge4">[4]Option4!$G$135</definedName>
    <definedName name="ssl_coverage_lines" localSheetId="2">#REF!</definedName>
    <definedName name="ssl_coverage_lines" localSheetId="1">#REF!</definedName>
    <definedName name="ssl_coverage_lines">#REF!</definedName>
    <definedName name="ssl_factors_anthem">[18]Hidfac!$A$129:$D$146</definedName>
    <definedName name="ssl_factors_hmo">[18]Hidfac!$E$129:$H$146</definedName>
    <definedName name="ssl_fees">[16]Calcs!$R$92</definedName>
    <definedName name="ssl_hmo">[4]Hidfac!$L$119:$O$136</definedName>
    <definedName name="ssl_limit">[15]Option1!$B$215</definedName>
    <definedName name="ssl_lines" localSheetId="2">#REF!</definedName>
    <definedName name="ssl_lines" localSheetId="1">#REF!</definedName>
    <definedName name="ssl_lines">#REF!</definedName>
    <definedName name="ssl_matrix">[4]Hidfac!$A$162:$E$176</definedName>
    <definedName name="ssl_nonpar_ded">[4]Hidfac!$G$119:$J$136</definedName>
    <definedName name="ssl_nonpar_ded500">[4]Hidfac!$G$140:$J$157</definedName>
    <definedName name="ssl_par_ded">[4]Hidfac!$B$119:$E$136</definedName>
    <definedName name="ssl_par_ded500">[4]Hidfac!$B$140:$E$157</definedName>
    <definedName name="ssl_pcpcm1">[16]Option1!$H$152</definedName>
    <definedName name="ssl_pcpm1">[16]Option1!$H$152</definedName>
    <definedName name="ssn">[20]Data!$C$1</definedName>
    <definedName name="stand_alone">'[28]Dental Hidfac'!$F$101</definedName>
    <definedName name="startdate" localSheetId="2">#REF!</definedName>
    <definedName name="startdate" localSheetId="1">#REF!</definedName>
    <definedName name="startdate">#REF!</definedName>
    <definedName name="StartSort" localSheetId="2">#REF!</definedName>
    <definedName name="StartSort" localSheetId="1">#REF!</definedName>
    <definedName name="StartSort">#REF!</definedName>
    <definedName name="state">[15]General!$F$5</definedName>
    <definedName name="status_code" localSheetId="2">#REF!</definedName>
    <definedName name="status_code" localSheetId="1">#REF!</definedName>
    <definedName name="status_code">#REF!</definedName>
    <definedName name="std">[20]Data!$O$1</definedName>
    <definedName name="std_comm" localSheetId="2">#REF!</definedName>
    <definedName name="std_comm" localSheetId="1">#REF!</definedName>
    <definedName name="std_comm">#REF!</definedName>
    <definedName name="STORECMP" localSheetId="2">[3]CMITS!#REF!</definedName>
    <definedName name="STORECMP" localSheetId="1">[3]CMITS!#REF!</definedName>
    <definedName name="STORECMP">[3]CMITS!#REF!</definedName>
    <definedName name="STOREPPO" localSheetId="2">[3]CMITS!#REF!</definedName>
    <definedName name="STOREPPO" localSheetId="1">[3]CMITS!#REF!</definedName>
    <definedName name="STOREPPO">[3]CMITS!#REF!</definedName>
    <definedName name="strategy_annualize">[4]Hidfac!$C$255</definedName>
    <definedName name="strategy_cell">[4]Strategy!$A$93</definedName>
    <definedName name="strategy_comments_cell">[4]Strategy!$A$95</definedName>
    <definedName name="strategy_ibnrcap">[16]Strategy!$A$72:$IV$72</definedName>
    <definedName name="strategy_ibnrcap2">[16]Strategy!$A$85:$IV$85</definedName>
    <definedName name="strategy_irow">'[4]Access Import'!$A$15</definedName>
    <definedName name="strategy_large_claim_cell">[4]Strategy!$A$91</definedName>
    <definedName name="strategy_opt3_cols">[4]Strategy!$F$1:$G$65536</definedName>
    <definedName name="strategy_opt4_cols">[4]Strategy!$H$1:$I$65536</definedName>
    <definedName name="strategy_option1">[4]Strategy!$B$12:$C$89</definedName>
    <definedName name="strategy_option2">[4]Strategy!$D$12:$E$89</definedName>
    <definedName name="strategy_release_section">[18]Strategy!$A$99:$IV$110</definedName>
    <definedName name="strategy_released_proposal">[16]Strategy!$A$108:$IV$117</definedName>
    <definedName name="strategy_reserves">[16]Strategy!$A$77:$IV$77</definedName>
    <definedName name="strategy_reserves2">[16]Strategy!$A$90:$IV$90</definedName>
    <definedName name="strategy_risk">[16]Strategy!$A$78:$IV$78</definedName>
    <definedName name="strategy_risk2">[16]Strategy!$A$91:$IV$91</definedName>
    <definedName name="strategy_row">'[4]Access Export'!$A$15</definedName>
    <definedName name="strategy_signature_cell">[4]Strategy!$B$105</definedName>
    <definedName name="strategy_variable">[16]Strategy!$A$76:$IV$76</definedName>
    <definedName name="strategy_variable2">[16]Strategy!$A$89:$IV$89</definedName>
    <definedName name="StrategyComment1">[15]Strategy!$A$18</definedName>
    <definedName name="StrategyComment2">[15]Strategy!$A$43</definedName>
    <definedName name="StrategyComment3">[15]Strategy!$A$77</definedName>
    <definedName name="StrategyComment4">[15]Strategy!$A$98</definedName>
    <definedName name="StrategyComment5">[15]Strategy!$A$100</definedName>
    <definedName name="StrategyComment6">[15]Strategy!$A$112</definedName>
    <definedName name="StrategyComment7">[15]Strategy!$A$132</definedName>
    <definedName name="StrategyComment8">[15]Strategy!$A$166</definedName>
    <definedName name="StrategyComment9">[15]Strategy!$A$170</definedName>
    <definedName name="StrategyNonCats">[15]Strategy!$140:$148,[15]Strategy!$158:$162</definedName>
    <definedName name="StrategyPerScriptRows">[15]Strategy!$150:$150,[15]Strategy!$162:$162</definedName>
    <definedName name="StrategyReinsuranceRows">[15]Strategy!$141:$146,[15]Strategy!$153:$158</definedName>
    <definedName name="StrategyRiskRows">[15]Strategy!$151:$151,[15]Strategy!$163:$163</definedName>
    <definedName name="StrategyTaxRows">[15]Strategy!$152:$152,[15]Strategy!$164:$164</definedName>
    <definedName name="subs" localSheetId="2">#REF!</definedName>
    <definedName name="subs" localSheetId="1">#REF!</definedName>
    <definedName name="subs">#REF!</definedName>
    <definedName name="summ" localSheetId="2">#REF!</definedName>
    <definedName name="summ" localSheetId="1">#REF!</definedName>
    <definedName name="summ">#REF!</definedName>
    <definedName name="summary" localSheetId="2">#REF!</definedName>
    <definedName name="summary" localSheetId="1">#REF!</definedName>
    <definedName name="summary">#REF!</definedName>
    <definedName name="supamt" localSheetId="2">#REF!</definedName>
    <definedName name="supamt" localSheetId="1">#REF!</definedName>
    <definedName name="supamt">#REF!</definedName>
    <definedName name="SupDepLife" localSheetId="2">#REF!</definedName>
    <definedName name="SupDepLife" localSheetId="1">#REF!</definedName>
    <definedName name="SupDepLife">#REF!</definedName>
    <definedName name="supl">[20]Data!$J$1</definedName>
    <definedName name="tax">[4]Hidfac!$G$257</definedName>
    <definedName name="TaxOpt1">[15]Hidfac!$E$20</definedName>
    <definedName name="taxOpt2">[15]Hidfac!$E$21</definedName>
    <definedName name="TaxOpt3">[15]Hidfac!$E$22</definedName>
    <definedName name="TaxOpt4">[15]Hidfac!$E$23</definedName>
    <definedName name="TaxOpt5">[15]Hidfac!$E$24</definedName>
    <definedName name="TaxOpt6">[15]Hidfac!$E$25</definedName>
    <definedName name="TaxOpt7">[15]Hidfac!$E$26</definedName>
    <definedName name="TaxOpt8">[15]Hidfac!$E$27</definedName>
    <definedName name="tblAcctStrategy">'[4]Access Import'!$A$14:$AB$15</definedName>
    <definedName name="tblOptClaimsEesPrem">'[4]Access Import'!$A$48:$BJ$49</definedName>
    <definedName name="tblOptFactors">'[4]Access Import'!$A$63:$Q$64</definedName>
    <definedName name="tblOptInputAddOns">'[4]Access Import'!$A$109:$M$110</definedName>
    <definedName name="tblOptRates">'[4]Access Import'!$A$120:$L$121</definedName>
    <definedName name="tblOptReins">'[4]Access Import'!$A$135:$Q$136</definedName>
    <definedName name="Template" localSheetId="2">#REF!</definedName>
    <definedName name="Template" localSheetId="1">#REF!</definedName>
    <definedName name="Template">#REF!</definedName>
    <definedName name="TemplatePrintArea" localSheetId="2">#REF!</definedName>
    <definedName name="TemplatePrintArea" localSheetId="1">#REF!</definedName>
    <definedName name="TemplatePrintArea">#REF!</definedName>
    <definedName name="test" localSheetId="2">#REF!</definedName>
    <definedName name="test" localSheetId="1">#REF!</definedName>
    <definedName name="test">#REF!</definedName>
    <definedName name="test_it" localSheetId="2">#REF!</definedName>
    <definedName name="test_it" localSheetId="1">#REF!</definedName>
    <definedName name="test_it">#REF!</definedName>
    <definedName name="test_it2" localSheetId="2">#REF!</definedName>
    <definedName name="test_it2" localSheetId="1">#REF!</definedName>
    <definedName name="test_it2">#REF!</definedName>
    <definedName name="test1">[4]Option1!$A$5:$IV$17</definedName>
    <definedName name="test2" localSheetId="2">#REF!</definedName>
    <definedName name="test2" localSheetId="1">#REF!</definedName>
    <definedName name="test2">#REF!</definedName>
    <definedName name="test3" localSheetId="2">#REF!</definedName>
    <definedName name="test3" localSheetId="1">#REF!</definedName>
    <definedName name="test3">#REF!</definedName>
    <definedName name="threebilled" localSheetId="2">#REF!</definedName>
    <definedName name="threebilled" localSheetId="1">#REF!</definedName>
    <definedName name="threebilled">#REF!</definedName>
    <definedName name="threemax" localSheetId="2">#REF!</definedName>
    <definedName name="threemax" localSheetId="1">#REF!</definedName>
    <definedName name="threemax">#REF!</definedName>
    <definedName name="TIER_CARVEOUT" localSheetId="2">[8]RateSheet!#REF!</definedName>
    <definedName name="TIER_CARVEOUT" localSheetId="1">[8]RateSheet!#REF!</definedName>
    <definedName name="TIER_CARVEOUT">[8]RateSheet!#REF!</definedName>
    <definedName name="TIER_CHILD" localSheetId="2">[8]RateSheet!#REF!</definedName>
    <definedName name="TIER_CHILD" localSheetId="1">[8]RateSheet!#REF!</definedName>
    <definedName name="TIER_CHILD">[8]RateSheet!#REF!</definedName>
    <definedName name="TIER_CHILDREN" localSheetId="2">[8]RateSheet!#REF!</definedName>
    <definedName name="TIER_CHILDREN" localSheetId="1">[8]RateSheet!#REF!</definedName>
    <definedName name="TIER_CHILDREN">[8]RateSheet!#REF!</definedName>
    <definedName name="TIER_FAMILY">[8]RateSheet!$D$20</definedName>
    <definedName name="TIER_SPOUSE" localSheetId="2">[8]RateSheet!#REF!</definedName>
    <definedName name="TIER_SPOUSE" localSheetId="1">[8]RateSheet!#REF!</definedName>
    <definedName name="TIER_SPOUSE">[8]RateSheet!#REF!</definedName>
    <definedName name="title" localSheetId="2">#REF!</definedName>
    <definedName name="title" localSheetId="1">#REF!</definedName>
    <definedName name="title">#REF!</definedName>
    <definedName name="TOPMENU">[1]CMITS!$S$7:$W$11</definedName>
    <definedName name="ToProdMod1">[15]SwitchBoard!$X$6</definedName>
    <definedName name="ToProdMod2">[15]SwitchBoard!$Y$6</definedName>
    <definedName name="ToProdMod3">[15]SwitchBoard!$Z$6</definedName>
    <definedName name="total_carveouts" localSheetId="2">[8]RateSheet!#REF!</definedName>
    <definedName name="total_carveouts" localSheetId="1">[8]RateSheet!#REF!</definedName>
    <definedName name="total_carveouts">[8]RateSheet!#REF!</definedName>
    <definedName name="total_current_adjustments">[4]Hidfac!$G$260</definedName>
    <definedName name="total_current_month_ees">[4]Hidfac!$G$246</definedName>
    <definedName name="total_dental_language">[8]RateSheet!$A$75:$IV$84</definedName>
    <definedName name="total_family">[8]RateSheet!$R$15</definedName>
    <definedName name="Total_insured">[8]RateSheet!$S$1:$S$65536</definedName>
    <definedName name="total_months">[15]Hidfac!$D$71</definedName>
    <definedName name="total_ooa">[15]Option1!$H$151</definedName>
    <definedName name="total_ooa_percent">[15]Option1!$I$151</definedName>
    <definedName name="total_prior_adjustments">[4]Hidfac!$G$261</definedName>
    <definedName name="total_reinsurance">[18]Calcs!$R$88</definedName>
    <definedName name="total_retention" localSheetId="2">#REF!</definedName>
    <definedName name="total_retention" localSheetId="1">#REF!</definedName>
    <definedName name="total_retention">#REF!</definedName>
    <definedName name="total_review_contracts">[4]Hidfac!$G$249</definedName>
    <definedName name="total_savings">'[22]Savings Over 250'!$I$22</definedName>
    <definedName name="total_sold" localSheetId="2">#REF!</definedName>
    <definedName name="total_sold" localSheetId="1">#REF!</definedName>
    <definedName name="total_sold">#REF!</definedName>
    <definedName name="total_sold1" localSheetId="2">#REF!</definedName>
    <definedName name="total_sold1" localSheetId="1">#REF!</definedName>
    <definedName name="total_sold1">#REF!</definedName>
    <definedName name="total_sold2" localSheetId="2">#REF!</definedName>
    <definedName name="total_sold2" localSheetId="1">#REF!</definedName>
    <definedName name="total_sold2">#REF!</definedName>
    <definedName name="total_sold3" localSheetId="2">#REF!</definedName>
    <definedName name="total_sold3" localSheetId="1">#REF!</definedName>
    <definedName name="total_sold3">#REF!</definedName>
    <definedName name="total_sold4" localSheetId="2">#REF!</definedName>
    <definedName name="total_sold4" localSheetId="1">#REF!</definedName>
    <definedName name="total_sold4">#REF!</definedName>
    <definedName name="TotalAnnualContracts">[21]CalcsPCPM!$AH$17</definedName>
    <definedName name="TotalAverageContracts">[15]CalcsPCPM!$AH$19</definedName>
    <definedName name="TotalReinsurance">[15]CalcsPCPM!$AH$107</definedName>
    <definedName name="TotalRetention">[15]CalcsPCPM!$AH$118</definedName>
    <definedName name="TOTPOL">[1]CMITS!$D$8</definedName>
    <definedName name="TownofPulaski" localSheetId="2">#REF!</definedName>
    <definedName name="TownofPulaski" localSheetId="1">#REF!</definedName>
    <definedName name="TownofPulaski">#REF!</definedName>
    <definedName name="tracking_account" localSheetId="2">#REF!</definedName>
    <definedName name="tracking_account" localSheetId="1">#REF!</definedName>
    <definedName name="tracking_account">#REF!</definedName>
    <definedName name="tracking_carveouts" localSheetId="2">#REF!</definedName>
    <definedName name="tracking_carveouts" localSheetId="1">#REF!</definedName>
    <definedName name="tracking_carveouts">#REF!</definedName>
    <definedName name="tracking_childrens" localSheetId="2">#REF!</definedName>
    <definedName name="tracking_childrens" localSheetId="1">#REF!</definedName>
    <definedName name="tracking_childrens">#REF!</definedName>
    <definedName name="tracking_childs" localSheetId="2">#REF!</definedName>
    <definedName name="tracking_childs" localSheetId="1">#REF!</definedName>
    <definedName name="tracking_childs">#REF!</definedName>
    <definedName name="tracking_eff" localSheetId="2">#REF!</definedName>
    <definedName name="tracking_eff" localSheetId="1">#REF!</definedName>
    <definedName name="tracking_eff">#REF!</definedName>
    <definedName name="tracking_eff_date" localSheetId="2">#REF!</definedName>
    <definedName name="tracking_eff_date" localSheetId="1">#REF!</definedName>
    <definedName name="tracking_eff_date">#REF!</definedName>
    <definedName name="tracking_families" localSheetId="2">#REF!</definedName>
    <definedName name="tracking_families" localSheetId="1">#REF!</definedName>
    <definedName name="tracking_families">#REF!</definedName>
    <definedName name="tracking_hmc" localSheetId="2">#REF!</definedName>
    <definedName name="tracking_hmc" localSheetId="1">#REF!</definedName>
    <definedName name="tracking_hmc">#REF!</definedName>
    <definedName name="tracking_max_lines" localSheetId="2">#REF!</definedName>
    <definedName name="tracking_max_lines" localSheetId="1">#REF!</definedName>
    <definedName name="tracking_max_lines">#REF!</definedName>
    <definedName name="tracking_new_groups" localSheetId="2">#REF!</definedName>
    <definedName name="tracking_new_groups" localSheetId="1">#REF!</definedName>
    <definedName name="tracking_new_groups">#REF!</definedName>
    <definedName name="tracking_number_options" localSheetId="2">#REF!</definedName>
    <definedName name="tracking_number_options" localSheetId="1">#REF!</definedName>
    <definedName name="tracking_number_options">#REF!</definedName>
    <definedName name="tracking_range" localSheetId="2">#REF!</definedName>
    <definedName name="tracking_range" localSheetId="1">#REF!</definedName>
    <definedName name="tracking_range">#REF!</definedName>
    <definedName name="tracking_released_ees" localSheetId="2">#REF!</definedName>
    <definedName name="tracking_released_ees" localSheetId="1">#REF!</definedName>
    <definedName name="tracking_released_ees">#REF!</definedName>
    <definedName name="tracking_released_max_rates" localSheetId="2">#REF!</definedName>
    <definedName name="tracking_released_max_rates" localSheetId="1">#REF!</definedName>
    <definedName name="tracking_released_max_rates">#REF!</definedName>
    <definedName name="tracking_released_rates" localSheetId="2">#REF!</definedName>
    <definedName name="tracking_released_rates" localSheetId="1">#REF!</definedName>
    <definedName name="tracking_released_rates">#REF!</definedName>
    <definedName name="tracking_sold_enrollment" localSheetId="2">#REF!</definedName>
    <definedName name="tracking_sold_enrollment" localSheetId="1">#REF!</definedName>
    <definedName name="tracking_sold_enrollment">#REF!</definedName>
    <definedName name="tracking_sold_fund" localSheetId="2">#REF!</definedName>
    <definedName name="tracking_sold_fund" localSheetId="1">#REF!</definedName>
    <definedName name="tracking_sold_fund">#REF!</definedName>
    <definedName name="tracking_sold_max_rates" localSheetId="2">#REF!</definedName>
    <definedName name="tracking_sold_max_rates" localSheetId="1">#REF!</definedName>
    <definedName name="tracking_sold_max_rates">#REF!</definedName>
    <definedName name="tracking_sold_rates" localSheetId="2">#REF!</definedName>
    <definedName name="tracking_sold_rates" localSheetId="1">#REF!</definedName>
    <definedName name="tracking_sold_rates">#REF!</definedName>
    <definedName name="tracking_spouses" localSheetId="2">#REF!</definedName>
    <definedName name="tracking_spouses" localSheetId="1">#REF!</definedName>
    <definedName name="tracking_spouses">#REF!</definedName>
    <definedName name="TradProfit" localSheetId="2">#REF!</definedName>
    <definedName name="TradProfit" localSheetId="1">#REF!</definedName>
    <definedName name="TradProfit">#REF!</definedName>
    <definedName name="transfer">[16]Hidfac!$F$500</definedName>
    <definedName name="trend">[4]Hidfac!$A$59:$P$61</definedName>
    <definedName name="trend_add" localSheetId="2">#REF!</definedName>
    <definedName name="trend_add" localSheetId="1">#REF!</definedName>
    <definedName name="trend_add">#REF!</definedName>
    <definedName name="trend_months">[4]Option1!$D$75</definedName>
    <definedName name="trend_overide">[4]Option1!$C$119</definedName>
    <definedName name="trigon_calcs_ees">'[42]Savings Mock Up'!$G$270</definedName>
    <definedName name="TRIGON_COVER" localSheetId="2">#REF!</definedName>
    <definedName name="TRIGON_COVER" localSheetId="1">#REF!</definedName>
    <definedName name="TRIGON_COVER">#REF!</definedName>
    <definedName name="trigon_current_cred">[4]Hidfac!$C$403</definedName>
    <definedName name="trigon_current_cred_weighted">[4]Hidfac!$D$420</definedName>
    <definedName name="trigon_ees">[4]Hidfac!$G$247</definedName>
    <definedName name="trigon_hmo_cover" localSheetId="2">#REF!</definedName>
    <definedName name="trigon_hmo_cover" localSheetId="1">#REF!</definedName>
    <definedName name="trigon_hmo_cover">#REF!</definedName>
    <definedName name="trigon_number">[4]General!$I$5</definedName>
    <definedName name="trigon_only">[4]Hidfac!$G$250</definedName>
    <definedName name="trigon_prior_cred">[4]Hidfac!$D$403</definedName>
    <definedName name="trigon_prior_cred_weighted">[4]Hidfac!$E$420</definedName>
    <definedName name="trigon_review_ees">[4]Hidfac!$C$399</definedName>
    <definedName name="trigon_string">[4]Hidfac!$B$87</definedName>
    <definedName name="trs">[4]Hidfac!$C$253</definedName>
    <definedName name="trs_contribution" localSheetId="2">#REF!</definedName>
    <definedName name="trs_contribution" localSheetId="1">#REF!</definedName>
    <definedName name="trs_contribution">#REF!</definedName>
    <definedName name="trs_contribution_drug" localSheetId="2">#REF!</definedName>
    <definedName name="trs_contribution_drug" localSheetId="1">#REF!</definedName>
    <definedName name="trs_contribution_drug">#REF!</definedName>
    <definedName name="trs_no_show" localSheetId="2">#REF!</definedName>
    <definedName name="trs_no_show" localSheetId="1">#REF!</definedName>
    <definedName name="trs_no_show">#REF!</definedName>
    <definedName name="trs_proj" localSheetId="2">#REF!</definedName>
    <definedName name="trs_proj" localSheetId="1">#REF!</definedName>
    <definedName name="trs_proj">#REF!</definedName>
    <definedName name="trs_weight" localSheetId="2">#REF!</definedName>
    <definedName name="trs_weight" localSheetId="1">#REF!</definedName>
    <definedName name="trs_weight">#REF!</definedName>
    <definedName name="two_years">[4]Hidfac!$C$252</definedName>
    <definedName name="twoone" localSheetId="2">#REF!</definedName>
    <definedName name="twoone" localSheetId="1">#REF!</definedName>
    <definedName name="twoone">#REF!</definedName>
    <definedName name="twoprior_beg">[4]General!$D$21</definedName>
    <definedName name="TwoPrior_ecd">[15]Hidfac!$J$295</definedName>
    <definedName name="twoprior_end">[4]General!$E$21</definedName>
    <definedName name="twoprior_months">[4]Hidfac!$H$282</definedName>
    <definedName name="TwoPriorBeg">[15]General!$I$40</definedName>
    <definedName name="TwoPriorEnd">[15]General!$J$40</definedName>
    <definedName name="twotwo" localSheetId="2">#REF!</definedName>
    <definedName name="twotwo" localSheetId="1">#REF!</definedName>
    <definedName name="twotwo">#REF!</definedName>
    <definedName name="type">[4]Hidfac!$C$245</definedName>
    <definedName name="TYPEFUNDING" localSheetId="2">#REF!</definedName>
    <definedName name="TYPEFUNDING" localSheetId="1">#REF!</definedName>
    <definedName name="TYPEFUNDING">#REF!</definedName>
    <definedName name="ua_first">'[4]RUA_UA Review'!$A$1:$I$65536</definedName>
    <definedName name="ua_min_adj_line" localSheetId="2">[45]RUA_UA!#REF!</definedName>
    <definedName name="ua_min_adj_line" localSheetId="1">[45]RUA_UA!#REF!</definedName>
    <definedName name="ua_min_adj_line">[45]RUA_UA!#REF!</definedName>
    <definedName name="ua_setup_annualize">'[4]RUA_UA Review'!$A$24:$IV$24</definedName>
    <definedName name="ua_setup_hide_blending">'[4]RUA_UA Review'!$A$32:$IV$37</definedName>
    <definedName name="ua_setup_hide_cap">'[4]RUA_UA Review'!$A$39:$IV$39</definedName>
    <definedName name="ua_setup_hide_nonaso">'[4]RUA_UA Review'!$A$57:$IV$62</definedName>
    <definedName name="ua_setup_hide_nonmin">'[4]RUA_UA Review'!$A$60:$IV$63</definedName>
    <definedName name="ua_setup_hide_nonpros">'[4]RUA_UA Review'!$A$58:$IV$65</definedName>
    <definedName name="ua_setup_hide_pooling">'[4]RUA_UA Review'!$A$30:$IV$30</definedName>
    <definedName name="ua_setup_hide_rein">'[4]RUA_UA Review'!$A$43:$IV$47</definedName>
    <definedName name="ua_setup_min_adj">'[4]RUA_UA Review'!$A$62:$IV$62</definedName>
    <definedName name="ua_setup_pros_adj">'[4]RUA_UA Review'!$A$58:$IV$58</definedName>
    <definedName name="underwriter_code">[15]General!$J$6</definedName>
    <definedName name="underwriters">[4]Codes!$H$4:$L$37</definedName>
    <definedName name="Untitled" localSheetId="2">#REF!</definedName>
    <definedName name="Untitled" localSheetId="1">#REF!</definedName>
    <definedName name="Untitled">#REF!</definedName>
    <definedName name="us_asl_line" localSheetId="2">[45]RUA_UA!#REF!</definedName>
    <definedName name="us_asl_line" localSheetId="1">[45]RUA_UA!#REF!</definedName>
    <definedName name="us_asl_line">[45]RUA_UA!#REF!</definedName>
    <definedName name="UW">[1]CMITS!$F$194</definedName>
    <definedName name="uw_code">[4]Hidfac!$C$264</definedName>
    <definedName name="UWList">[15]Hidfac!$B$393:$B$422</definedName>
    <definedName name="UWMGR">[1]CMITS!$F$189</definedName>
    <definedName name="UWName">[15]General!$J$5</definedName>
    <definedName name="vac">[20]Data!$L$1</definedName>
    <definedName name="vacation">[49]Sheet1!$A$2:$B$26</definedName>
    <definedName name="vacationcrew" localSheetId="2">#REF!</definedName>
    <definedName name="vacationcrew" localSheetId="1">#REF!</definedName>
    <definedName name="vacationcrew">#REF!</definedName>
    <definedName name="VaPaidLR">[15]Strategy!$B$9</definedName>
    <definedName name="VAPOL">[1]CMITS!$D$9</definedName>
    <definedName name="VAPPO">[1]CMITS!$D$14</definedName>
    <definedName name="VAPROC">[1]CMITS!$F$34</definedName>
    <definedName name="VARATIO">[1]CMITS!$D$34</definedName>
    <definedName name="variable_admin_pcpm">[16]Option1!$F$184</definedName>
    <definedName name="version">[15]General!$C$7</definedName>
    <definedName name="vision_cap" localSheetId="2">[16]Calcs!#REF!</definedName>
    <definedName name="vision_cap" localSheetId="1">[16]Calcs!#REF!</definedName>
    <definedName name="vision_cap">[16]Calcs!#REF!</definedName>
    <definedName name="vision_cap_line" localSheetId="2">[16]Calcs!#REF!</definedName>
    <definedName name="vision_cap_line" localSheetId="1">[16]Calcs!#REF!</definedName>
    <definedName name="vision_cap_line">[16]Calcs!#REF!</definedName>
    <definedName name="vision_plan">[4]Hidfac!$C$265</definedName>
    <definedName name="vision_premium">[16]Calcs!$R$122</definedName>
    <definedName name="vp">[20]Data!$Q$1</definedName>
    <definedName name="what" hidden="1">{#N/A,#N/A,FALSE,"monthly";#N/A,#N/A,FALSE,"aeroglide 98"}</definedName>
    <definedName name="whatthe"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whatthe2"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whatthe3" hidden="1">{#N/A,#N/A,FALSE,"Budget";#N/A,#N/A,FALSE,"Misc Info"}</definedName>
    <definedName name="which_rates" localSheetId="2">#REF!</definedName>
    <definedName name="which_rates" localSheetId="1">#REF!</definedName>
    <definedName name="which_rates">#REF!</definedName>
    <definedName name="wire_first_monthly" localSheetId="2">#REF!</definedName>
    <definedName name="wire_first_monthly" localSheetId="1">#REF!</definedName>
    <definedName name="wire_first_monthly">#REF!</definedName>
    <definedName name="wire_first_weekly" localSheetId="2">#REF!</definedName>
    <definedName name="wire_first_weekly" localSheetId="1">#REF!</definedName>
    <definedName name="wire_first_weekly">#REF!</definedName>
    <definedName name="wire_mature_monthly" localSheetId="2">#REF!</definedName>
    <definedName name="wire_mature_monthly" localSheetId="1">#REF!</definedName>
    <definedName name="wire_mature_monthly">#REF!</definedName>
    <definedName name="wire_mature_weekly" localSheetId="2">#REF!</definedName>
    <definedName name="wire_mature_weekly" localSheetId="1">#REF!</definedName>
    <definedName name="wire_mature_weekly">#REF!</definedName>
    <definedName name="wire_monthly">[15]CalcsPCPM!$C$168</definedName>
    <definedName name="wire_weekly">[15]CalcsPCPM!$C$167</definedName>
    <definedName name="WPOption">[50]Macros!$B$134</definedName>
    <definedName name="wrn.Approval." hidden="1">{#N/A,#N/A,FALSE,"Approval Form"}</definedName>
    <definedName name="wrn.Approval2." hidden="1">{#N/A,#N/A,FALSE,"Approval2"}</definedName>
    <definedName name="wrn.carolinarest" hidden="1">{#N/A,#N/A,FALSE,"98-99 Recap";#N/A,#N/A,FALSE,"Exec Summary"}</definedName>
    <definedName name="wrn.Cosmos._.Report." hidden="1">{#N/A,#N/A,FALSE,"Cosmos Report"}</definedName>
    <definedName name="wrn.Cost._.and._.Utilization._.Report."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wrn.IBNR._.Sheets."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wrn.Medical._.Ratio." hidden="1">{#N/A,#N/A,FALSE,"Medical Ratio"}</definedName>
    <definedName name="wrn.Misc._.Sheets." hidden="1">{#N/A,#N/A,FALSE,"Budget";#N/A,#N/A,FALSE,"Misc Info"}</definedName>
    <definedName name="wrn.MonthEnd." hidden="1">{#N/A,#N/A,FALSE,"monthly";#N/A,#N/A,FALSE,"med spec 97-98"}</definedName>
    <definedName name="wrn.MonthEnd2" hidden="1">{#N/A,#N/A,FALSE,"98-99 Recap";#N/A,#N/A,FALSE,"Exec Summary"}</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rn.renewal" hidden="1">{#N/A,#N/A,FALSE,"Renewal"}</definedName>
    <definedName name="wrn.Renewal." hidden="1">{#N/A,#N/A,FALSE,"Approval Form";#N/A,#N/A,FALSE,"Renewal";#N/A,#N/A,FALSE,"Cosmos Report"}</definedName>
    <definedName name="wrn.Renewal._.Justification." hidden="1">{#N/A,#N/A,FALSE,"Renewal"}</definedName>
    <definedName name="wrn.Report." hidden="1">{#N/A,#N/A,FALSE,"monthly";#N/A,#N/A,FALSE,"aeroglide 98"}</definedName>
    <definedName name="x"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XT" localSheetId="2">#REF!</definedName>
    <definedName name="XT" localSheetId="1">#REF!</definedName>
    <definedName name="XT">#REF!</definedName>
    <definedName name="y"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year">[18]Hidfac!$C$252</definedName>
    <definedName name="z" hidden="1">{#N/A,#N/A,FALSE,"Budget";#N/A,#N/A,FALSE,"Misc Info"}</definedName>
    <definedName name="ZoomList" localSheetId="2">#REF!</definedName>
    <definedName name="ZoomList" localSheetId="1">#REF!</definedName>
    <definedName name="Zoom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 l="1"/>
  <c r="D34" i="3"/>
  <c r="D33" i="3"/>
  <c r="D32" i="3"/>
  <c r="D31" i="3"/>
  <c r="D30" i="3"/>
  <c r="D27" i="3"/>
  <c r="D26" i="3"/>
  <c r="D25" i="3"/>
  <c r="D24" i="3"/>
  <c r="D23" i="3"/>
  <c r="D20" i="3"/>
  <c r="D19" i="3"/>
  <c r="D18" i="3"/>
  <c r="D17" i="3"/>
  <c r="D21" i="3" s="1"/>
  <c r="D16" i="3"/>
  <c r="D13" i="3"/>
  <c r="D12" i="3"/>
  <c r="D11" i="3"/>
  <c r="D10" i="3"/>
  <c r="D9" i="3"/>
  <c r="I9" i="2"/>
  <c r="D34" i="2"/>
  <c r="D33" i="2"/>
  <c r="D32" i="2"/>
  <c r="D31" i="2"/>
  <c r="D30" i="2"/>
  <c r="D27" i="2"/>
  <c r="D26" i="2"/>
  <c r="D25" i="2"/>
  <c r="D24" i="2"/>
  <c r="D23" i="2"/>
  <c r="D20" i="2"/>
  <c r="D19" i="2"/>
  <c r="D18" i="2"/>
  <c r="D17" i="2"/>
  <c r="D16" i="2"/>
  <c r="D13" i="2"/>
  <c r="D12" i="2"/>
  <c r="D11" i="2"/>
  <c r="D10" i="2"/>
  <c r="D9" i="2"/>
  <c r="F28" i="3"/>
  <c r="F21" i="3"/>
  <c r="F14" i="3"/>
  <c r="D35" i="3"/>
  <c r="D28" i="3"/>
  <c r="D14" i="3"/>
  <c r="F35" i="2"/>
  <c r="F28" i="2"/>
  <c r="F21" i="2"/>
  <c r="F14" i="2"/>
  <c r="D35" i="2"/>
  <c r="D28" i="2"/>
  <c r="D21" i="2"/>
  <c r="D14" i="2"/>
  <c r="F36" i="2" l="1"/>
  <c r="D36" i="3"/>
  <c r="C35" i="3"/>
  <c r="R34" i="3"/>
  <c r="I34" i="3"/>
  <c r="H34" i="3"/>
  <c r="E34" i="3"/>
  <c r="S33" i="3"/>
  <c r="R33" i="3"/>
  <c r="I33" i="3"/>
  <c r="Q33" i="3" s="1"/>
  <c r="H33" i="3"/>
  <c r="E33" i="3"/>
  <c r="R32" i="3"/>
  <c r="I32" i="3"/>
  <c r="Q32" i="3" s="1"/>
  <c r="H32" i="3"/>
  <c r="E32" i="3"/>
  <c r="R31" i="3"/>
  <c r="I31" i="3"/>
  <c r="H31" i="3"/>
  <c r="E31" i="3"/>
  <c r="R30" i="3"/>
  <c r="I30" i="3"/>
  <c r="S30" i="3" s="1"/>
  <c r="H30" i="3"/>
  <c r="E30" i="3"/>
  <c r="C28" i="3"/>
  <c r="S27" i="3"/>
  <c r="R27" i="3"/>
  <c r="J27" i="3"/>
  <c r="I27" i="3"/>
  <c r="H27" i="3"/>
  <c r="E27" i="3"/>
  <c r="R26" i="3"/>
  <c r="I26" i="3"/>
  <c r="S26" i="3" s="1"/>
  <c r="H26" i="3"/>
  <c r="E26" i="3"/>
  <c r="R25" i="3"/>
  <c r="I25" i="3"/>
  <c r="S25" i="3" s="1"/>
  <c r="H25" i="3"/>
  <c r="E25" i="3"/>
  <c r="R24" i="3"/>
  <c r="I24" i="3"/>
  <c r="S24" i="3" s="1"/>
  <c r="H24" i="3"/>
  <c r="E24" i="3"/>
  <c r="S23" i="3"/>
  <c r="R23" i="3"/>
  <c r="J23" i="3"/>
  <c r="I23" i="3"/>
  <c r="H23" i="3"/>
  <c r="E23" i="3"/>
  <c r="C21" i="3"/>
  <c r="R20" i="3"/>
  <c r="I20" i="3"/>
  <c r="J20" i="3" s="1"/>
  <c r="H20" i="3"/>
  <c r="E20" i="3"/>
  <c r="R19" i="3"/>
  <c r="I19" i="3"/>
  <c r="S19" i="3" s="1"/>
  <c r="H19" i="3"/>
  <c r="E19" i="3"/>
  <c r="R18" i="3"/>
  <c r="I18" i="3"/>
  <c r="S18" i="3" s="1"/>
  <c r="H18" i="3"/>
  <c r="E18" i="3"/>
  <c r="R17" i="3"/>
  <c r="I17" i="3"/>
  <c r="S17" i="3" s="1"/>
  <c r="H17" i="3"/>
  <c r="E17" i="3"/>
  <c r="R16" i="3"/>
  <c r="I16" i="3"/>
  <c r="J16" i="3" s="1"/>
  <c r="H16" i="3"/>
  <c r="E16" i="3"/>
  <c r="E21" i="3" s="1"/>
  <c r="C14" i="3"/>
  <c r="S13" i="3"/>
  <c r="R13" i="3"/>
  <c r="J13" i="3"/>
  <c r="I13" i="3"/>
  <c r="H13" i="3"/>
  <c r="E13" i="3"/>
  <c r="R12" i="3"/>
  <c r="I12" i="3"/>
  <c r="S12" i="3" s="1"/>
  <c r="H12" i="3"/>
  <c r="E12" i="3"/>
  <c r="R11" i="3"/>
  <c r="I11" i="3"/>
  <c r="S11" i="3" s="1"/>
  <c r="H11" i="3"/>
  <c r="E11" i="3"/>
  <c r="R10" i="3"/>
  <c r="I10" i="3"/>
  <c r="S10" i="3" s="1"/>
  <c r="H10" i="3"/>
  <c r="E10" i="3"/>
  <c r="S9" i="3"/>
  <c r="R9" i="3"/>
  <c r="J9" i="3"/>
  <c r="I9" i="3"/>
  <c r="H9" i="3"/>
  <c r="E9" i="3"/>
  <c r="C35" i="2"/>
  <c r="P34" i="2"/>
  <c r="I34" i="2"/>
  <c r="H34" i="2"/>
  <c r="E34" i="2"/>
  <c r="P33" i="2"/>
  <c r="I33" i="2"/>
  <c r="H33" i="2"/>
  <c r="E33" i="2"/>
  <c r="P32" i="2"/>
  <c r="I32" i="2"/>
  <c r="H32" i="2"/>
  <c r="E32" i="2"/>
  <c r="P31" i="2"/>
  <c r="I31" i="2"/>
  <c r="H31" i="2"/>
  <c r="E31" i="2"/>
  <c r="P30" i="2"/>
  <c r="I30" i="2"/>
  <c r="H30" i="2"/>
  <c r="E30" i="2"/>
  <c r="C28" i="2"/>
  <c r="P27" i="2"/>
  <c r="I27" i="2"/>
  <c r="H27" i="2"/>
  <c r="E27" i="2"/>
  <c r="P26" i="2"/>
  <c r="I26" i="2"/>
  <c r="H26" i="2"/>
  <c r="E26" i="2"/>
  <c r="P25" i="2"/>
  <c r="I25" i="2"/>
  <c r="H25" i="2"/>
  <c r="E25" i="2"/>
  <c r="P24" i="2"/>
  <c r="I24" i="2"/>
  <c r="H24" i="2"/>
  <c r="E24" i="2"/>
  <c r="P23" i="2"/>
  <c r="I23" i="2"/>
  <c r="H23" i="2"/>
  <c r="E23" i="2"/>
  <c r="E28" i="2" s="1"/>
  <c r="C21" i="2"/>
  <c r="P20" i="2"/>
  <c r="I20" i="2"/>
  <c r="H20" i="2"/>
  <c r="E20" i="2"/>
  <c r="P19" i="2"/>
  <c r="I19" i="2"/>
  <c r="H19" i="2"/>
  <c r="E19" i="2"/>
  <c r="P18" i="2"/>
  <c r="I18" i="2"/>
  <c r="H18" i="2"/>
  <c r="E18" i="2"/>
  <c r="P17" i="2"/>
  <c r="I17" i="2"/>
  <c r="H17" i="2"/>
  <c r="E17" i="2"/>
  <c r="P16" i="2"/>
  <c r="I16" i="2"/>
  <c r="H16" i="2"/>
  <c r="E16" i="2"/>
  <c r="E21" i="2" s="1"/>
  <c r="C14" i="2"/>
  <c r="P13" i="2"/>
  <c r="I13" i="2"/>
  <c r="H13" i="2"/>
  <c r="E13" i="2"/>
  <c r="P12" i="2"/>
  <c r="I12" i="2"/>
  <c r="H12" i="2"/>
  <c r="E12" i="2"/>
  <c r="P11" i="2"/>
  <c r="I11" i="2"/>
  <c r="H11" i="2"/>
  <c r="E11" i="2"/>
  <c r="P10" i="2"/>
  <c r="I10" i="2"/>
  <c r="H10" i="2"/>
  <c r="E10" i="2"/>
  <c r="P9" i="2"/>
  <c r="H9" i="2"/>
  <c r="E9" i="2"/>
  <c r="E14" i="2" s="1"/>
  <c r="C36" i="2" l="1"/>
  <c r="E28" i="3"/>
  <c r="E35" i="2"/>
  <c r="E36" i="2" s="1"/>
  <c r="E37" i="2" s="1"/>
  <c r="E14" i="3"/>
  <c r="K21" i="3"/>
  <c r="I21" i="3"/>
  <c r="I28" i="2"/>
  <c r="K28" i="2"/>
  <c r="K14" i="3"/>
  <c r="I14" i="3"/>
  <c r="J11" i="3"/>
  <c r="N11" i="3" s="1"/>
  <c r="K28" i="3"/>
  <c r="I28" i="3"/>
  <c r="J25" i="3"/>
  <c r="N25" i="3" s="1"/>
  <c r="I21" i="2"/>
  <c r="K21" i="2"/>
  <c r="K35" i="3"/>
  <c r="I35" i="3"/>
  <c r="K35" i="2"/>
  <c r="I35" i="2"/>
  <c r="Q30" i="3"/>
  <c r="K14" i="2"/>
  <c r="I14" i="2"/>
  <c r="Q34" i="2"/>
  <c r="E35" i="3"/>
  <c r="S34" i="3"/>
  <c r="F37" i="2"/>
  <c r="J34" i="2"/>
  <c r="S16" i="3"/>
  <c r="J18" i="3"/>
  <c r="M18" i="3" s="1"/>
  <c r="S20" i="3"/>
  <c r="J30" i="3"/>
  <c r="J35" i="3" s="1"/>
  <c r="H35" i="3"/>
  <c r="S32" i="3"/>
  <c r="J33" i="3"/>
  <c r="N33" i="3" s="1"/>
  <c r="C36" i="3"/>
  <c r="F36" i="3"/>
  <c r="F37" i="3" s="1"/>
  <c r="M33" i="3"/>
  <c r="D36" i="2"/>
  <c r="J32" i="3"/>
  <c r="N32" i="3" s="1"/>
  <c r="H14" i="2"/>
  <c r="Q12" i="2"/>
  <c r="J12" i="2"/>
  <c r="S31" i="3"/>
  <c r="J31" i="3"/>
  <c r="Q33" i="2"/>
  <c r="J33" i="2"/>
  <c r="J10" i="3"/>
  <c r="J14" i="3" s="1"/>
  <c r="J12" i="3"/>
  <c r="J26" i="3"/>
  <c r="Q34" i="3"/>
  <c r="D37" i="3"/>
  <c r="Q10" i="2"/>
  <c r="J10" i="2"/>
  <c r="Q18" i="2"/>
  <c r="J18" i="2"/>
  <c r="H28" i="2"/>
  <c r="Q26" i="2"/>
  <c r="J26" i="2"/>
  <c r="Q30" i="2"/>
  <c r="J30" i="2"/>
  <c r="J35" i="2" s="1"/>
  <c r="H35" i="2"/>
  <c r="Q31" i="3"/>
  <c r="J34" i="3"/>
  <c r="Q16" i="2"/>
  <c r="J16" i="2"/>
  <c r="Q20" i="2"/>
  <c r="J20" i="2"/>
  <c r="Q24" i="2"/>
  <c r="J24" i="2"/>
  <c r="Q32" i="2"/>
  <c r="J32" i="2"/>
  <c r="Q9" i="2"/>
  <c r="J9" i="2"/>
  <c r="Q13" i="2"/>
  <c r="J13" i="2"/>
  <c r="Q17" i="2"/>
  <c r="J17" i="2"/>
  <c r="Q25" i="2"/>
  <c r="J25" i="2"/>
  <c r="J17" i="3"/>
  <c r="J21" i="3" s="1"/>
  <c r="J19" i="3"/>
  <c r="J24" i="3"/>
  <c r="J28" i="3" s="1"/>
  <c r="Q11" i="2"/>
  <c r="J11" i="2"/>
  <c r="H21" i="2"/>
  <c r="Q19" i="2"/>
  <c r="J19" i="2"/>
  <c r="Q23" i="2"/>
  <c r="J23" i="2"/>
  <c r="J28" i="2" s="1"/>
  <c r="Q27" i="2"/>
  <c r="J27" i="2"/>
  <c r="Q31" i="2"/>
  <c r="J31" i="2"/>
  <c r="N9" i="3"/>
  <c r="M9" i="3"/>
  <c r="N13" i="3"/>
  <c r="M13" i="3"/>
  <c r="N16" i="3"/>
  <c r="M16" i="3"/>
  <c r="N20" i="3"/>
  <c r="M20" i="3"/>
  <c r="N23" i="3"/>
  <c r="M23" i="3"/>
  <c r="N27" i="3"/>
  <c r="M27" i="3"/>
  <c r="H14" i="3"/>
  <c r="H21" i="3"/>
  <c r="H28" i="3"/>
  <c r="N18" i="3" l="1"/>
  <c r="K36" i="3"/>
  <c r="K37" i="3" s="1"/>
  <c r="E36" i="3"/>
  <c r="E37" i="3" s="1"/>
  <c r="E39" i="3" s="1"/>
  <c r="J14" i="2"/>
  <c r="J21" i="2"/>
  <c r="M11" i="3"/>
  <c r="M25" i="3"/>
  <c r="M32" i="3"/>
  <c r="D39" i="3"/>
  <c r="P38" i="2"/>
  <c r="D37" i="2"/>
  <c r="D39" i="2" s="1"/>
  <c r="N34" i="2"/>
  <c r="M34" i="2"/>
  <c r="M30" i="3"/>
  <c r="E39" i="2"/>
  <c r="H36" i="3"/>
  <c r="N30" i="3"/>
  <c r="R38" i="3"/>
  <c r="M23" i="2"/>
  <c r="N23" i="2"/>
  <c r="N17" i="3"/>
  <c r="M17" i="3"/>
  <c r="M9" i="2"/>
  <c r="N9" i="2"/>
  <c r="M16" i="2"/>
  <c r="N16" i="2"/>
  <c r="N24" i="3"/>
  <c r="M24" i="3"/>
  <c r="I36" i="3"/>
  <c r="M26" i="2"/>
  <c r="N26" i="2"/>
  <c r="M18" i="2"/>
  <c r="N18" i="2"/>
  <c r="M31" i="3"/>
  <c r="N31" i="3"/>
  <c r="M31" i="2"/>
  <c r="N31" i="2"/>
  <c r="M17" i="2"/>
  <c r="N17" i="2"/>
  <c r="M24" i="2"/>
  <c r="N24" i="2"/>
  <c r="M27" i="2"/>
  <c r="N27" i="2"/>
  <c r="M25" i="2"/>
  <c r="N25" i="2"/>
  <c r="M13" i="2"/>
  <c r="N13" i="2"/>
  <c r="M32" i="2"/>
  <c r="N32" i="2"/>
  <c r="M20" i="2"/>
  <c r="N20" i="2"/>
  <c r="I36" i="2"/>
  <c r="M30" i="2"/>
  <c r="N30" i="2"/>
  <c r="N12" i="3"/>
  <c r="M12" i="3"/>
  <c r="H36" i="2"/>
  <c r="M10" i="2"/>
  <c r="N10" i="2"/>
  <c r="N26" i="3"/>
  <c r="M26" i="3"/>
  <c r="M33" i="2"/>
  <c r="N33" i="2"/>
  <c r="M19" i="2"/>
  <c r="N19" i="2"/>
  <c r="M11" i="2"/>
  <c r="N11" i="2"/>
  <c r="N19" i="3"/>
  <c r="M19" i="3"/>
  <c r="M34" i="3"/>
  <c r="N34" i="3"/>
  <c r="N10" i="3"/>
  <c r="M10" i="3"/>
  <c r="K36" i="2"/>
  <c r="K37" i="2" s="1"/>
  <c r="M12" i="2"/>
  <c r="N12" i="2"/>
  <c r="E41" i="2" l="1"/>
  <c r="Q38" i="2"/>
  <c r="I37" i="2"/>
  <c r="I39" i="2" s="1"/>
  <c r="S38" i="3"/>
  <c r="I37" i="3"/>
  <c r="I39" i="3" s="1"/>
  <c r="J36" i="2"/>
  <c r="J37" i="2" s="1"/>
  <c r="J39" i="2" s="1"/>
  <c r="J36" i="3"/>
  <c r="J37" i="3" s="1"/>
  <c r="J39" i="3" s="1"/>
  <c r="J41" i="2" l="1"/>
</calcChain>
</file>

<file path=xl/sharedStrings.xml><?xml version="1.0" encoding="utf-8"?>
<sst xmlns="http://schemas.openxmlformats.org/spreadsheetml/2006/main" count="120" uniqueCount="42">
  <si>
    <t>Directions for Contribution Matrix:</t>
  </si>
  <si>
    <t xml:space="preserve">As an overview, you will need to enter your bank's information in areas highlighted in blue to include enrollment, rates and employer premiums.  </t>
  </si>
  <si>
    <t>1.  Enter current enrollment by plan and tier in column "C".  As you will see enrollment entered will pre-populate in column "H".</t>
  </si>
  <si>
    <t>4.  Row 35 at the bottom of the exhibit will calulate the overall percentage contribution for the employer and employee portion for current and renewal plan years, this area highlighted in green.</t>
  </si>
  <si>
    <t>5.  Columns "M" and "N" will illustrate employee impact in dollars and as a percentage difference to current employee rates.</t>
  </si>
  <si>
    <t>Notes:</t>
  </si>
  <si>
    <t>Ideally, an employer would offer a maximum of four medical plans; thus, the matrix is set up based on a maximum of four plans being offered.  If you only offer three plans then you can just leave enrollment and premium cells blanks and the calculations will work for plans with enrollment information entered.  If you offer more than four plans then you will need to insert more rows and link necessary cells.  Please contact the Benefits Corp for troubleshooting help.</t>
  </si>
  <si>
    <t>Contribution Matrix</t>
  </si>
  <si>
    <t>5 Tier:  Flat Dollar Employer Contribution</t>
  </si>
  <si>
    <t>Employer Monthly Flat Dollar Contribution</t>
  </si>
  <si>
    <t>Current</t>
  </si>
  <si>
    <t>ER Contribution</t>
  </si>
  <si>
    <t>EE Contribution</t>
  </si>
  <si>
    <t>EE Increase</t>
  </si>
  <si>
    <t>Enroll</t>
  </si>
  <si>
    <t>$</t>
  </si>
  <si>
    <t>%</t>
  </si>
  <si>
    <t>PLAN 1</t>
  </si>
  <si>
    <t>ER % Contribution</t>
  </si>
  <si>
    <t xml:space="preserve">  EE only</t>
  </si>
  <si>
    <t xml:space="preserve">  EE+child</t>
  </si>
  <si>
    <t xml:space="preserve">  EE+children</t>
  </si>
  <si>
    <t xml:space="preserve">  EE+spouse</t>
  </si>
  <si>
    <t xml:space="preserve">  EE+family</t>
  </si>
  <si>
    <t>Total</t>
  </si>
  <si>
    <t>PLAN 2</t>
  </si>
  <si>
    <t>PLAN 3</t>
  </si>
  <si>
    <t>PLAN 4</t>
  </si>
  <si>
    <t>MONTHLY TOTAL</t>
  </si>
  <si>
    <t>Overall ER Contribution</t>
  </si>
  <si>
    <t>ANNUAL TOTAL</t>
  </si>
  <si>
    <t>ER %</t>
  </si>
  <si>
    <t>EE %</t>
  </si>
  <si>
    <t>5 Tier:  Employer Contribution Based on Tier</t>
  </si>
  <si>
    <t>ER Contribution by Tier</t>
  </si>
  <si>
    <t>2.  Enter current monthly rates in column "F" and enter employer (ER) contribution in column "D" (both areas are highlighted in blue).  Column "E" for employee (EE) contribution will automatically populate as it is the difference between total premium and the employer contribution.  Enter Renewal Premium Rates in column "K".</t>
  </si>
  <si>
    <r>
      <t xml:space="preserve">3.  For </t>
    </r>
    <r>
      <rPr>
        <b/>
        <u/>
        <sz val="11"/>
        <color theme="1"/>
        <rFont val="Arial"/>
        <family val="2"/>
      </rPr>
      <t>Flat Dollar Matrix</t>
    </r>
    <r>
      <rPr>
        <sz val="11"/>
        <color theme="1"/>
        <rFont val="Arial"/>
        <family val="2"/>
      </rPr>
      <t xml:space="preserve">, enter the flat dollar amount you are considering offering as the employer contribution for next plan year in cell "K2", highlighted in orange.  This dollar amount will pre-populate in all employer contribution cells in column "I".
For </t>
    </r>
    <r>
      <rPr>
        <b/>
        <u/>
        <sz val="11"/>
        <color theme="1"/>
        <rFont val="Arial"/>
        <family val="2"/>
      </rPr>
      <t>Contribution by Tier Matrix</t>
    </r>
    <r>
      <rPr>
        <sz val="11"/>
        <color theme="1"/>
        <rFont val="Arial"/>
        <family val="2"/>
      </rPr>
      <t xml:space="preserve">, enter employer contributions in column "P", highlighted in yellow and the percentage of total premium for the lowest cost plan will calculate.  </t>
    </r>
  </si>
  <si>
    <t>CURRENT</t>
  </si>
  <si>
    <t>Current Monthly Rates</t>
  </si>
  <si>
    <t>RENEWAL</t>
  </si>
  <si>
    <t>Renewal Monthly Rates</t>
  </si>
  <si>
    <t>% of ER Contribution on Lowest Cost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</si>
</sst>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d/yy;@"/>
    <numFmt numFmtId="165" formatCode="0.0%"/>
    <numFmt numFmtId="166" formatCode="_(&quot;$&quot;* #,##0_);_(&quot;$&quot;* \(#,##0\);_(&quot;$&quot;* &quot;-&quot;??_);_(@_)"/>
    <numFmt numFmtId="167" formatCode="0.000"/>
  </numFmts>
  <fonts count="15" x14ac:knownFonts="1">
    <font>
      <sz val="11"/>
      <color theme="1"/>
      <name val="Arial"/>
      <family val="2"/>
    </font>
    <font>
      <sz val="11"/>
      <color theme="1"/>
      <name val="Calibri"/>
      <family val="2"/>
      <scheme val="minor"/>
    </font>
    <font>
      <b/>
      <sz val="11"/>
      <color theme="0"/>
      <name val="Calibri"/>
      <family val="2"/>
      <scheme val="minor"/>
    </font>
    <font>
      <b/>
      <sz val="11"/>
      <color theme="1"/>
      <name val="Calibri"/>
      <family val="2"/>
      <scheme val="minor"/>
    </font>
    <font>
      <sz val="11"/>
      <color theme="1"/>
      <name val="Arial"/>
      <family val="2"/>
    </font>
    <font>
      <b/>
      <sz val="16"/>
      <color theme="1"/>
      <name val="Arial"/>
      <family val="2"/>
    </font>
    <font>
      <b/>
      <sz val="11"/>
      <color theme="1"/>
      <name val="Arial"/>
      <family val="2"/>
    </font>
    <font>
      <b/>
      <u/>
      <sz val="11"/>
      <color theme="1"/>
      <name val="Arial"/>
      <family val="2"/>
    </font>
    <font>
      <b/>
      <sz val="14"/>
      <color theme="1"/>
      <name val="Calibri"/>
      <family val="2"/>
      <scheme val="minor"/>
    </font>
    <font>
      <sz val="11"/>
      <color theme="1"/>
      <name val="Times New Roman"/>
      <family val="1"/>
    </font>
    <font>
      <b/>
      <sz val="11"/>
      <color theme="1"/>
      <name val="Calibri"/>
      <family val="2"/>
    </font>
    <font>
      <sz val="11"/>
      <color theme="1"/>
      <name val="Calibri"/>
      <family val="2"/>
    </font>
    <font>
      <b/>
      <sz val="11"/>
      <name val="Calibri"/>
      <family val="2"/>
      <scheme val="minor"/>
    </font>
    <font>
      <b/>
      <i/>
      <sz val="11"/>
      <color theme="1"/>
      <name val="Calibri"/>
      <family val="2"/>
      <scheme val="minor"/>
    </font>
    <font>
      <i/>
      <sz val="11"/>
      <color theme="1"/>
      <name val="Calibri"/>
      <family val="2"/>
      <scheme val="minor"/>
    </font>
  </fonts>
  <fills count="10">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2060"/>
        <bgColor indexed="64"/>
      </patternFill>
    </fill>
    <fill>
      <patternFill patternType="solid">
        <fgColor rgb="FF92D050"/>
        <bgColor indexed="64"/>
      </patternFill>
    </fill>
    <fill>
      <patternFill patternType="solid">
        <fgColor rgb="FFFFC00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s>
  <cellStyleXfs count="4">
    <xf numFmtId="0" fontId="0"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cellStyleXfs>
  <cellXfs count="115">
    <xf numFmtId="0" fontId="0" fillId="0" borderId="0" xfId="0"/>
    <xf numFmtId="0" fontId="5" fillId="0" borderId="0" xfId="0" applyFont="1"/>
    <xf numFmtId="0" fontId="6" fillId="2" borderId="0" xfId="0" applyFont="1" applyFill="1" applyAlignment="1">
      <alignment wrapText="1"/>
    </xf>
    <xf numFmtId="0" fontId="0" fillId="0" borderId="0" xfId="0" applyAlignment="1">
      <alignment wrapText="1"/>
    </xf>
    <xf numFmtId="0" fontId="7" fillId="0" borderId="0" xfId="0" applyFont="1" applyAlignment="1">
      <alignment wrapText="1"/>
    </xf>
    <xf numFmtId="0" fontId="0" fillId="4" borderId="0" xfId="0" applyFill="1"/>
    <xf numFmtId="0" fontId="8" fillId="4" borderId="0" xfId="0" applyFont="1" applyFill="1"/>
    <xf numFmtId="0" fontId="9" fillId="4" borderId="0" xfId="0" applyFont="1" applyFill="1"/>
    <xf numFmtId="44" fontId="9" fillId="4" borderId="0" xfId="0" applyNumberFormat="1" applyFont="1" applyFill="1"/>
    <xf numFmtId="0" fontId="1" fillId="4" borderId="0" xfId="0" applyFont="1" applyFill="1" applyAlignment="1">
      <alignment horizontal="center"/>
    </xf>
    <xf numFmtId="0" fontId="1" fillId="0" borderId="0" xfId="0" applyFont="1"/>
    <xf numFmtId="0" fontId="10" fillId="4" borderId="0" xfId="0" applyFont="1" applyFill="1"/>
    <xf numFmtId="0" fontId="11" fillId="4" borderId="0" xfId="0" applyFont="1" applyFill="1"/>
    <xf numFmtId="0" fontId="11" fillId="0" borderId="0" xfId="0" applyFont="1"/>
    <xf numFmtId="0" fontId="3" fillId="4" borderId="0" xfId="0" applyFont="1" applyFill="1"/>
    <xf numFmtId="0" fontId="1" fillId="4" borderId="0" xfId="0" applyFont="1" applyFill="1"/>
    <xf numFmtId="164" fontId="12" fillId="6" borderId="4" xfId="0" applyNumberFormat="1" applyFont="1" applyFill="1" applyBorder="1" applyAlignment="1">
      <alignment horizontal="center"/>
    </xf>
    <xf numFmtId="164" fontId="2" fillId="7" borderId="4" xfId="0" applyNumberFormat="1" applyFont="1" applyFill="1" applyBorder="1" applyAlignment="1">
      <alignment horizontal="center"/>
    </xf>
    <xf numFmtId="0" fontId="12" fillId="6" borderId="5" xfId="0" applyFont="1" applyFill="1" applyBorder="1" applyAlignment="1">
      <alignment horizontal="center"/>
    </xf>
    <xf numFmtId="0" fontId="2" fillId="7" borderId="5" xfId="0" applyFont="1" applyFill="1" applyBorder="1" applyAlignment="1">
      <alignment horizontal="center"/>
    </xf>
    <xf numFmtId="0" fontId="3" fillId="6" borderId="6" xfId="0" applyFont="1" applyFill="1" applyBorder="1"/>
    <xf numFmtId="1" fontId="1" fillId="6" borderId="6" xfId="0" applyNumberFormat="1" applyFont="1" applyFill="1" applyBorder="1"/>
    <xf numFmtId="44" fontId="1" fillId="6" borderId="6" xfId="0" applyNumberFormat="1" applyFont="1" applyFill="1" applyBorder="1"/>
    <xf numFmtId="0" fontId="1" fillId="6" borderId="5" xfId="0" applyFont="1" applyFill="1" applyBorder="1"/>
    <xf numFmtId="44" fontId="1" fillId="6" borderId="6" xfId="3" applyFont="1" applyFill="1" applyBorder="1"/>
    <xf numFmtId="0" fontId="1" fillId="6" borderId="6" xfId="0" applyFont="1" applyFill="1" applyBorder="1"/>
    <xf numFmtId="0" fontId="1" fillId="4" borderId="7" xfId="0" applyFont="1" applyFill="1" applyBorder="1"/>
    <xf numFmtId="1" fontId="1" fillId="2" borderId="7" xfId="0" applyNumberFormat="1" applyFont="1" applyFill="1" applyBorder="1"/>
    <xf numFmtId="44" fontId="1" fillId="2" borderId="7" xfId="0" applyNumberFormat="1" applyFont="1" applyFill="1" applyBorder="1"/>
    <xf numFmtId="44" fontId="1" fillId="4" borderId="7" xfId="0" applyNumberFormat="1" applyFont="1" applyFill="1" applyBorder="1"/>
    <xf numFmtId="1" fontId="1" fillId="4" borderId="7" xfId="0" applyNumberFormat="1" applyFont="1" applyFill="1" applyBorder="1"/>
    <xf numFmtId="44" fontId="1" fillId="4" borderId="8" xfId="3" applyFont="1" applyFill="1" applyBorder="1"/>
    <xf numFmtId="165" fontId="1" fillId="4" borderId="7" xfId="2" applyNumberFormat="1" applyFont="1" applyFill="1" applyBorder="1" applyAlignment="1">
      <alignment horizontal="center"/>
    </xf>
    <xf numFmtId="165" fontId="1" fillId="4" borderId="0" xfId="2" applyNumberFormat="1" applyFont="1" applyFill="1" applyAlignment="1">
      <alignment horizontal="center"/>
    </xf>
    <xf numFmtId="0" fontId="13" fillId="4" borderId="7" xfId="0" applyFont="1" applyFill="1" applyBorder="1"/>
    <xf numFmtId="1" fontId="13" fillId="4" borderId="7" xfId="0" applyNumberFormat="1" applyFont="1" applyFill="1" applyBorder="1"/>
    <xf numFmtId="44" fontId="13" fillId="4" borderId="7" xfId="3" applyFont="1" applyFill="1" applyBorder="1"/>
    <xf numFmtId="44" fontId="13" fillId="4" borderId="5" xfId="3" applyFont="1" applyFill="1" applyBorder="1"/>
    <xf numFmtId="44" fontId="13" fillId="4" borderId="8" xfId="3" applyFont="1" applyFill="1" applyBorder="1"/>
    <xf numFmtId="165" fontId="13" fillId="4" borderId="5" xfId="2" applyNumberFormat="1" applyFont="1" applyFill="1" applyBorder="1"/>
    <xf numFmtId="1" fontId="1" fillId="6" borderId="1" xfId="0" applyNumberFormat="1" applyFont="1" applyFill="1" applyBorder="1"/>
    <xf numFmtId="44" fontId="1" fillId="6" borderId="1" xfId="0" applyNumberFormat="1" applyFont="1" applyFill="1" applyBorder="1"/>
    <xf numFmtId="44" fontId="1" fillId="6" borderId="1" xfId="3" applyFont="1" applyFill="1" applyBorder="1"/>
    <xf numFmtId="1" fontId="1" fillId="2" borderId="8" xfId="0" applyNumberFormat="1" applyFont="1" applyFill="1" applyBorder="1"/>
    <xf numFmtId="44" fontId="1" fillId="4" borderId="8" xfId="0" applyNumberFormat="1" applyFont="1" applyFill="1" applyBorder="1"/>
    <xf numFmtId="44" fontId="1" fillId="2" borderId="4" xfId="0" applyNumberFormat="1" applyFont="1" applyFill="1" applyBorder="1"/>
    <xf numFmtId="1" fontId="1" fillId="4" borderId="8" xfId="0" applyNumberFormat="1" applyFont="1" applyFill="1" applyBorder="1"/>
    <xf numFmtId="44" fontId="1" fillId="4" borderId="4" xfId="3" applyFont="1" applyFill="1" applyBorder="1"/>
    <xf numFmtId="165" fontId="1" fillId="4" borderId="4" xfId="2" applyNumberFormat="1" applyFont="1" applyFill="1" applyBorder="1" applyAlignment="1">
      <alignment horizontal="center"/>
    </xf>
    <xf numFmtId="44" fontId="1" fillId="4" borderId="7" xfId="3" applyFont="1" applyFill="1" applyBorder="1"/>
    <xf numFmtId="1" fontId="13" fillId="4" borderId="8" xfId="0" applyNumberFormat="1" applyFont="1" applyFill="1" applyBorder="1"/>
    <xf numFmtId="44" fontId="13" fillId="4" borderId="9" xfId="3" applyFont="1" applyFill="1" applyBorder="1"/>
    <xf numFmtId="0" fontId="1" fillId="6" borderId="4" xfId="0" applyFont="1" applyFill="1" applyBorder="1"/>
    <xf numFmtId="44" fontId="1" fillId="4" borderId="8" xfId="1" applyFont="1" applyFill="1" applyBorder="1"/>
    <xf numFmtId="0" fontId="3" fillId="6" borderId="4" xfId="0" applyFont="1" applyFill="1" applyBorder="1"/>
    <xf numFmtId="1" fontId="3" fillId="6" borderId="4" xfId="0" applyNumberFormat="1" applyFont="1" applyFill="1" applyBorder="1"/>
    <xf numFmtId="44" fontId="3" fillId="6" borderId="4" xfId="0" applyNumberFormat="1" applyFont="1" applyFill="1" applyBorder="1"/>
    <xf numFmtId="166" fontId="3" fillId="6" borderId="4" xfId="3" applyNumberFormat="1" applyFont="1" applyFill="1" applyBorder="1"/>
    <xf numFmtId="1" fontId="3" fillId="6" borderId="10" xfId="0" applyNumberFormat="1" applyFont="1" applyFill="1" applyBorder="1"/>
    <xf numFmtId="44" fontId="3" fillId="6" borderId="10" xfId="0" applyNumberFormat="1" applyFont="1" applyFill="1" applyBorder="1"/>
    <xf numFmtId="166" fontId="3" fillId="6" borderId="7" xfId="3" applyNumberFormat="1" applyFont="1" applyFill="1" applyBorder="1"/>
    <xf numFmtId="0" fontId="3" fillId="6" borderId="5" xfId="0" applyFont="1" applyFill="1" applyBorder="1"/>
    <xf numFmtId="44" fontId="1" fillId="6" borderId="5" xfId="0" applyNumberFormat="1" applyFont="1" applyFill="1" applyBorder="1"/>
    <xf numFmtId="166" fontId="3" fillId="6" borderId="5" xfId="3" applyNumberFormat="1" applyFont="1" applyFill="1" applyBorder="1"/>
    <xf numFmtId="0" fontId="1" fillId="6" borderId="9" xfId="0" applyFont="1" applyFill="1" applyBorder="1"/>
    <xf numFmtId="44" fontId="1" fillId="6" borderId="9" xfId="0" applyNumberFormat="1" applyFont="1" applyFill="1" applyBorder="1"/>
    <xf numFmtId="165" fontId="3" fillId="4" borderId="0" xfId="2" applyNumberFormat="1" applyFont="1" applyFill="1" applyBorder="1"/>
    <xf numFmtId="0" fontId="14" fillId="4" borderId="0" xfId="0" applyFont="1" applyFill="1"/>
    <xf numFmtId="0" fontId="3" fillId="8" borderId="0" xfId="0" applyFont="1" applyFill="1" applyAlignment="1">
      <alignment horizontal="center"/>
    </xf>
    <xf numFmtId="165" fontId="1" fillId="8" borderId="0" xfId="2" applyNumberFormat="1" applyFont="1" applyFill="1" applyAlignment="1">
      <alignment horizontal="center"/>
    </xf>
    <xf numFmtId="165" fontId="3" fillId="8" borderId="0" xfId="2" applyNumberFormat="1" applyFont="1" applyFill="1" applyAlignment="1">
      <alignment horizontal="center"/>
    </xf>
    <xf numFmtId="166" fontId="1" fillId="4" borderId="0" xfId="0" applyNumberFormat="1" applyFont="1" applyFill="1"/>
    <xf numFmtId="167" fontId="1" fillId="4" borderId="0" xfId="0" applyNumberFormat="1" applyFont="1" applyFill="1"/>
    <xf numFmtId="44" fontId="1" fillId="4" borderId="0" xfId="0" applyNumberFormat="1" applyFont="1" applyFill="1"/>
    <xf numFmtId="0" fontId="9" fillId="0" borderId="0" xfId="0" applyFont="1"/>
    <xf numFmtId="165" fontId="1" fillId="0" borderId="0" xfId="0" applyNumberFormat="1" applyFont="1" applyAlignment="1">
      <alignment horizontal="center"/>
    </xf>
    <xf numFmtId="44" fontId="1" fillId="0" borderId="0" xfId="0" applyNumberFormat="1" applyFont="1" applyAlignment="1">
      <alignment horizontal="center"/>
    </xf>
    <xf numFmtId="165" fontId="1" fillId="0" borderId="0" xfId="2" applyNumberFormat="1" applyFont="1" applyAlignment="1">
      <alignment horizontal="center"/>
    </xf>
    <xf numFmtId="165" fontId="1" fillId="4" borderId="0" xfId="2" applyNumberFormat="1" applyFont="1" applyFill="1"/>
    <xf numFmtId="0" fontId="1" fillId="0" borderId="0" xfId="0" applyFont="1" applyAlignment="1">
      <alignment horizontal="center"/>
    </xf>
    <xf numFmtId="44" fontId="11" fillId="4" borderId="0" xfId="1" applyFont="1" applyFill="1"/>
    <xf numFmtId="44" fontId="1" fillId="2" borderId="8" xfId="0" applyNumberFormat="1" applyFont="1" applyFill="1" applyBorder="1"/>
    <xf numFmtId="44" fontId="1" fillId="2" borderId="8" xfId="1" applyFont="1" applyFill="1" applyBorder="1"/>
    <xf numFmtId="44" fontId="0" fillId="3" borderId="7" xfId="1" applyFont="1" applyFill="1" applyBorder="1"/>
    <xf numFmtId="9" fontId="0" fillId="4" borderId="7" xfId="2" applyFont="1" applyFill="1" applyBorder="1" applyAlignment="1">
      <alignment horizontal="center"/>
    </xf>
    <xf numFmtId="44" fontId="0" fillId="3" borderId="5" xfId="1" applyFont="1" applyFill="1" applyBorder="1"/>
    <xf numFmtId="9" fontId="0" fillId="4" borderId="5" xfId="2" applyFont="1" applyFill="1" applyBorder="1" applyAlignment="1">
      <alignment horizontal="center"/>
    </xf>
    <xf numFmtId="166" fontId="3" fillId="6" borderId="4" xfId="0" applyNumberFormat="1" applyFont="1" applyFill="1" applyBorder="1"/>
    <xf numFmtId="166" fontId="3" fillId="6" borderId="10" xfId="0" applyNumberFormat="1" applyFont="1" applyFill="1" applyBorder="1"/>
    <xf numFmtId="166" fontId="3" fillId="6" borderId="5" xfId="0" applyNumberFormat="1" applyFont="1" applyFill="1" applyBorder="1"/>
    <xf numFmtId="166" fontId="3" fillId="6" borderId="9" xfId="0" applyNumberFormat="1" applyFont="1" applyFill="1" applyBorder="1"/>
    <xf numFmtId="44" fontId="0" fillId="4" borderId="0" xfId="0" applyNumberFormat="1" applyFill="1"/>
    <xf numFmtId="167" fontId="9" fillId="4" borderId="0" xfId="0" applyNumberFormat="1" applyFont="1" applyFill="1"/>
    <xf numFmtId="44" fontId="9" fillId="0" borderId="0" xfId="0" applyNumberFormat="1" applyFont="1"/>
    <xf numFmtId="165" fontId="9" fillId="0" borderId="0" xfId="2" applyNumberFormat="1" applyFont="1"/>
    <xf numFmtId="44" fontId="11" fillId="9" borderId="0" xfId="1" applyFont="1" applyFill="1"/>
    <xf numFmtId="0" fontId="1" fillId="8" borderId="0" xfId="0" applyFont="1" applyFill="1" applyAlignment="1">
      <alignment horizontal="center" wrapText="1"/>
    </xf>
    <xf numFmtId="0" fontId="10" fillId="5" borderId="1" xfId="0" applyFont="1" applyFill="1" applyBorder="1" applyAlignment="1">
      <alignment horizontal="center"/>
    </xf>
    <xf numFmtId="0" fontId="10" fillId="5" borderId="2" xfId="0" applyFont="1" applyFill="1" applyBorder="1" applyAlignment="1">
      <alignment horizontal="center"/>
    </xf>
    <xf numFmtId="0" fontId="10" fillId="5" borderId="3" xfId="0" applyFont="1" applyFill="1" applyBorder="1" applyAlignment="1">
      <alignment horizontal="center"/>
    </xf>
    <xf numFmtId="164" fontId="12" fillId="6" borderId="4" xfId="0" applyNumberFormat="1" applyFont="1" applyFill="1" applyBorder="1" applyAlignment="1">
      <alignment horizontal="center" wrapText="1"/>
    </xf>
    <xf numFmtId="164" fontId="12" fillId="6" borderId="5" xfId="0" applyNumberFormat="1" applyFont="1" applyFill="1" applyBorder="1" applyAlignment="1">
      <alignment horizontal="center" wrapText="1"/>
    </xf>
    <xf numFmtId="0" fontId="12" fillId="6" borderId="4" xfId="0" applyFont="1" applyFill="1" applyBorder="1" applyAlignment="1">
      <alignment horizontal="center" wrapText="1"/>
    </xf>
    <xf numFmtId="0" fontId="12" fillId="6" borderId="5" xfId="0" applyFont="1" applyFill="1" applyBorder="1" applyAlignment="1">
      <alignment horizontal="center" wrapText="1"/>
    </xf>
    <xf numFmtId="164" fontId="2" fillId="7" borderId="4" xfId="0" applyNumberFormat="1" applyFont="1" applyFill="1" applyBorder="1" applyAlignment="1">
      <alignment horizontal="center" wrapText="1"/>
    </xf>
    <xf numFmtId="164" fontId="2" fillId="7" borderId="5" xfId="0" applyNumberFormat="1" applyFont="1" applyFill="1" applyBorder="1" applyAlignment="1">
      <alignment horizontal="center" wrapText="1"/>
    </xf>
    <xf numFmtId="0" fontId="2" fillId="7" borderId="4" xfId="0" applyFont="1" applyFill="1" applyBorder="1" applyAlignment="1">
      <alignment horizontal="center" wrapText="1"/>
    </xf>
    <xf numFmtId="0" fontId="2" fillId="7" borderId="5" xfId="0" applyFont="1" applyFill="1" applyBorder="1" applyAlignment="1">
      <alignment horizontal="center" wrapText="1"/>
    </xf>
    <xf numFmtId="164" fontId="2" fillId="7" borderId="1" xfId="0" applyNumberFormat="1" applyFont="1" applyFill="1" applyBorder="1" applyAlignment="1">
      <alignment horizontal="center"/>
    </xf>
    <xf numFmtId="164" fontId="2" fillId="7" borderId="3" xfId="0" applyNumberFormat="1" applyFont="1" applyFill="1" applyBorder="1" applyAlignment="1">
      <alignment horizontal="center"/>
    </xf>
    <xf numFmtId="0" fontId="6" fillId="4" borderId="4" xfId="0" applyFont="1" applyFill="1" applyBorder="1" applyAlignment="1">
      <alignment horizontal="center" wrapText="1"/>
    </xf>
    <xf numFmtId="0" fontId="6" fillId="4" borderId="7" xfId="0" applyFont="1" applyFill="1" applyBorder="1" applyAlignment="1">
      <alignment horizontal="center" wrapText="1"/>
    </xf>
    <xf numFmtId="0" fontId="3" fillId="5" borderId="1" xfId="0" applyFont="1" applyFill="1" applyBorder="1" applyAlignment="1">
      <alignment horizontal="center"/>
    </xf>
    <xf numFmtId="0" fontId="3" fillId="5" borderId="2" xfId="0" applyFont="1" applyFill="1" applyBorder="1" applyAlignment="1">
      <alignment horizontal="center"/>
    </xf>
    <xf numFmtId="0" fontId="3" fillId="5" borderId="3" xfId="0" applyFont="1" applyFill="1" applyBorder="1" applyAlignment="1">
      <alignment horizontal="center"/>
    </xf>
  </cellXfs>
  <cellStyles count="4">
    <cellStyle name="Currency" xfId="1" builtinId="4"/>
    <cellStyle name="Currency 4 2" xfId="3" xr:uid="{8ED47ACA-9C50-4911-9C8F-D9D3F54BF81D}"/>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externalLink" Target="externalLinks/externalLink36.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50" Type="http://schemas.openxmlformats.org/officeDocument/2006/relationships/externalLink" Target="externalLinks/externalLink47.xml"/><Relationship Id="rId55"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59"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41" Type="http://schemas.openxmlformats.org/officeDocument/2006/relationships/externalLink" Target="externalLinks/externalLink38.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53" Type="http://schemas.openxmlformats.org/officeDocument/2006/relationships/externalLink" Target="externalLinks/externalLink50.xml"/><Relationship Id="rId58"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57"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externalLink" Target="externalLinks/externalLink49.xml"/><Relationship Id="rId6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56" Type="http://schemas.openxmlformats.org/officeDocument/2006/relationships/sharedStrings" Target="sharedStrings.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BUCKLEY\Landameric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Robert.Sullivan\Local%20Settings\Temporary%20Internet%20Files\OLKD3\PFG%202004%20Renew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Documents%20and%20Settings\Robert.Sullivan\Local%20Settings\Temporary%20Internet%20Files\OLKD3\PFG%202004%20Renew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RBS\RBS%20Active%20Clients\Hanwha\Marketing\Documents%20and%20Settings\Robert.Sullivan\Local%20Settings\Temporary%20Internet%20Files\OLKD3\PFG%202004%20Renew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MWAPP01\CHCW\HUTCH\MARKEL\Monthly%20Report\Markel%202000RP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montglz\Documents\Documents\RENEWALS\201501\VBA\PARS%20FILES\MIDDLEBURG%20PARS%20FINAL%20MP.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ontglz\My%20Documents\Documents\RENEWALS\201301\VBA\PARS\PARS%20STELLARONE%20REVISED.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ysTest\Applications\RPA\RPA2003Dev.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RENEWALS\RenewalPk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tfs37\undprod\SysProd\APPLIC~1\RPA\Current\RP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Prince%20William%20County%20Govt\Govt%20proposal%20revised%202-26-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SOUTHLAN\99calc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CLIENTS\VBA\BENSTMT\MAINSTR\MAIN9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montglz\My%20Documents\Documents\RENEWALS\201401\VBA\PARS%20FILES\PARS%20AMERICAN%20NATL.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ysProd\Applications\Rpa\Current\RPA20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COYNER\RENEWALS\Media%20General\2004\MG%2004%20calc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EBFS\GRT\2003%20Life%20&amp;%20Ltd%20Mkt%20Study\census%20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RENEWALS\Renewal9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PROPOSAL\proposa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_Rebuild\Ancillary\Dental\Indemnity%20and%20PPO\Models\Development\Plantation%20NJ%20Ben%20Dif.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SysDev\Applications\DentalRenewalSystem\CurrentDev\Program\Current%20Version\Dental%20Renewal%20SystemNamechange.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RENEWALS\Renewal2000\Renewal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BUCKLEY\MARSHAL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Ntfs37\undprod\RENEWALS\Renewal2001\Renewal2001v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Greg\Tredegar\2001%20Renewal\Claims%20Over%2050K%20200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EBFS\NBB\Excel\NBB401K.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EBFS\CAROLE\SBUINFO\trainingxcfile\NewTemplat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Documents%20and%20Settings\AJBOJA\Local%20Settings\Temporary%20Internet%20Files\OLKF\Integral%20Systems%20%20Inc.%20Dental%20Claim%20Pick.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30.128.202.171\UndProd\UW100Plus\Prod\PARs\Archive\PARS_Joh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Renewal%20Accounts\Broadcom\1-1-2003%20Renewal\Broadcom%201-1-2003%20Renewal%20rev%2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Documents%20and%20Settings\kglass\Local%20Settings\Temporary%20Internet%20Files\Quadrangle%20Developmen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Documents%20and%20Settings\BC0NLAW\Local%20Settings\Temporary%20Internet%20Files\OLK36\Renewal.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w\PPO%20Middle%20Market\Dental%20PPO%20&amp;%20Indemnity%20Plantation%20Model%203.5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ysProd\Applications\RPA\Current\RenewalProposalAp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WINDOWS\TEMP\Chesterfield\1999\updatedcalc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KSPH%20partners\Clients\Va.%20Premier%20Health%20Plan\BeneStmts%20Class%20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SysProd\Applications\RPA\Current\WINNT\Profiles\bc0sush\Local%20Settings\Temporary%20Internet%20Files\OLK24\RPAStrategyMockUp.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ocuments%20and%20Settings\SLWOOD\Desktop\Exper%20Translation%20Factor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UW%20Renewal%20and%20Proposal%20Applications\RenewalProposalApp.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COYNER\RENEWALS\RBX\2003\06441APerson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UW%20Renewal%20and%20Proposal%20Applications\Personal\2003-07\83945APersona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EBFS\QUA\Wow%20Book%202005\Life%20&amp;%20Disability%20Analysi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RENEWALS\Renewal2001\Renewal2001v2.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A:\CLIENTS\INFILCO\employee%20censu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POSAL\Proposal200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Uw\PPO%20Middle%20Market\Dental%20PPO%20&amp;%20Indemnity%20Regional%20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RED\NEW\CRED96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SysProd\Applications\RPA\Current\RTRandyRenewalProposalAp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OYNER\PSI\99calc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EBFS\BFCU\Market%20Study8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ITS"/>
      <sheetName val="Sheet1"/>
    </sheetNames>
    <sheetDataSet>
      <sheetData sheetId="0" refreshError="1">
        <row r="5">
          <cell r="C5" t="str">
            <v>ASSUMPTIONS:</v>
          </cell>
          <cell r="S5" t="str">
            <v>{MENUBRANCH TOPMENU}</v>
          </cell>
        </row>
        <row r="6">
          <cell r="C6" t="str">
            <v>-</v>
          </cell>
          <cell r="I6" t="str">
            <v>NOTES</v>
          </cell>
          <cell r="S6" t="str">
            <v>{GOTO}A5~{down}{down}{right}{right}</v>
          </cell>
        </row>
        <row r="7">
          <cell r="C7" t="str">
            <v>NAME: Landamerica</v>
          </cell>
          <cell r="E7" t="str">
            <v>*</v>
          </cell>
          <cell r="I7" t="str">
            <v>-</v>
          </cell>
          <cell r="S7" t="str">
            <v>Instructions</v>
          </cell>
          <cell r="T7" t="str">
            <v>Input</v>
          </cell>
          <cell r="U7" t="str">
            <v>Print</v>
          </cell>
          <cell r="V7" t="str">
            <v>Save</v>
          </cell>
        </row>
        <row r="8">
          <cell r="C8" t="str">
            <v>Total Policies</v>
          </cell>
          <cell r="D8">
            <v>3388</v>
          </cell>
          <cell r="E8" t="str">
            <v>**</v>
          </cell>
          <cell r="S8" t="str">
            <v>Brief instruction on the use of the cost model</v>
          </cell>
          <cell r="T8" t="str">
            <v>Proceed to assumption portion of model &amp; begin input</v>
          </cell>
          <cell r="U8" t="str">
            <v>Print results of cost estimate</v>
          </cell>
          <cell r="V8" t="str">
            <v>Create a file to save results</v>
          </cell>
        </row>
        <row r="9">
          <cell r="B9">
            <v>0.12780401416765053</v>
          </cell>
          <cell r="C9" t="str">
            <v>Virginia Policies</v>
          </cell>
          <cell r="D9">
            <v>433</v>
          </cell>
          <cell r="E9" t="str">
            <v>**</v>
          </cell>
          <cell r="I9" t="str">
            <v xml:space="preserve"> INSTRUCTIONS FOR USING COST MODEL</v>
          </cell>
          <cell r="S9" t="str">
            <v>{GOTO}G7~</v>
          </cell>
          <cell r="T9" t="str">
            <v>{goto}a5~{down}{down}{right}{right}</v>
          </cell>
          <cell r="U9" t="str">
            <v>/pprPRINT~agpq</v>
          </cell>
          <cell r="V9" t="str">
            <v>/fs{ESC}{?}~</v>
          </cell>
        </row>
        <row r="10">
          <cell r="B10">
            <v>1</v>
          </cell>
          <cell r="C10" t="str">
            <v>Virginia Processed Policies</v>
          </cell>
          <cell r="D10">
            <v>3388</v>
          </cell>
          <cell r="E10" t="str">
            <v>**</v>
          </cell>
        </row>
        <row r="11">
          <cell r="B11">
            <v>0.87219598583234947</v>
          </cell>
          <cell r="C11" t="str">
            <v>Out-of-State Policies</v>
          </cell>
          <cell r="D11">
            <v>2955</v>
          </cell>
          <cell r="I11" t="str">
            <v xml:space="preserve"> STEPS: </v>
          </cell>
        </row>
        <row r="12">
          <cell r="B12">
            <v>1.9</v>
          </cell>
          <cell r="C12" t="str">
            <v>Total Members Per Policy</v>
          </cell>
          <cell r="D12">
            <v>6437.2</v>
          </cell>
          <cell r="I12" t="str">
            <v xml:space="preserve">     Input Assumptions</v>
          </cell>
        </row>
        <row r="13">
          <cell r="C13" t="str">
            <v>Total PPO Policies</v>
          </cell>
          <cell r="D13">
            <v>3388</v>
          </cell>
          <cell r="E13" t="str">
            <v>*</v>
          </cell>
          <cell r="I13" t="str">
            <v xml:space="preserve">     Continue by activating relevant cost components in column A</v>
          </cell>
          <cell r="S13" t="str">
            <v>{MENUBRANCH TOPMENU}</v>
          </cell>
        </row>
        <row r="14">
          <cell r="C14" t="str">
            <v>VA PPO Policies</v>
          </cell>
          <cell r="D14">
            <v>433</v>
          </cell>
          <cell r="E14" t="str">
            <v>*</v>
          </cell>
          <cell r="I14" t="str">
            <v xml:space="preserve">     Use number "1" for YES &amp; "zero" for NO</v>
          </cell>
        </row>
        <row r="15">
          <cell r="C15" t="str">
            <v>Out-of-State PPO Policies</v>
          </cell>
          <cell r="D15">
            <v>2955</v>
          </cell>
        </row>
        <row r="16">
          <cell r="C16" t="str">
            <v>VA POS Policies</v>
          </cell>
          <cell r="D16">
            <v>0</v>
          </cell>
        </row>
        <row r="17">
          <cell r="C17" t="str">
            <v>Dental Policies</v>
          </cell>
          <cell r="D17">
            <v>5907</v>
          </cell>
          <cell r="E17" t="str">
            <v>*</v>
          </cell>
          <cell r="I17" t="str">
            <v xml:space="preserve">     Change factors as needed</v>
          </cell>
        </row>
        <row r="18">
          <cell r="C18" t="str">
            <v>Retiree Policies</v>
          </cell>
          <cell r="D18">
            <v>1143</v>
          </cell>
          <cell r="E18" t="str">
            <v>*</v>
          </cell>
          <cell r="I18" t="str">
            <v xml:space="preserve">     Save your file under its own name</v>
          </cell>
        </row>
        <row r="19">
          <cell r="C19" t="str">
            <v>Number of Par Plans w/ 50+ ee's</v>
          </cell>
          <cell r="D19">
            <v>32</v>
          </cell>
          <cell r="E19" t="str">
            <v>**</v>
          </cell>
          <cell r="F19" t="str">
            <v>MAXIMUM OF 10</v>
          </cell>
        </row>
        <row r="20">
          <cell r="C20" t="str">
            <v>PAID Drug Claims/Policy/Mo</v>
          </cell>
          <cell r="D20">
            <v>1.22</v>
          </cell>
        </row>
        <row r="21">
          <cell r="C21" t="str">
            <v>*****VOLUME ASSUMPTIONS*****</v>
          </cell>
          <cell r="G21" t="str">
            <v>Comp</v>
          </cell>
          <cell r="H21" t="str">
            <v>Facility</v>
          </cell>
          <cell r="I21" t="str">
            <v>Professnl</v>
          </cell>
        </row>
        <row r="22">
          <cell r="C22" t="str">
            <v>Historical National Claims Volume</v>
          </cell>
          <cell r="D22">
            <v>16</v>
          </cell>
          <cell r="G22">
            <v>1.1499999999999999</v>
          </cell>
          <cell r="H22">
            <v>0.03</v>
          </cell>
          <cell r="I22">
            <v>0.15</v>
          </cell>
        </row>
        <row r="23">
          <cell r="C23" t="str">
            <v>Claims Volume Adjustment</v>
          </cell>
          <cell r="D23">
            <v>1</v>
          </cell>
          <cell r="G23">
            <v>1</v>
          </cell>
          <cell r="H23">
            <v>1</v>
          </cell>
          <cell r="I23">
            <v>1</v>
          </cell>
        </row>
        <row r="24">
          <cell r="B24">
            <v>18.959999999999997</v>
          </cell>
          <cell r="C24" t="str">
            <v>Claims/Policy/Yr</v>
          </cell>
          <cell r="D24">
            <v>64236.479999999989</v>
          </cell>
          <cell r="F24" t="str">
            <v>claims/yr</v>
          </cell>
          <cell r="G24">
            <v>1.1499999999999999</v>
          </cell>
          <cell r="H24">
            <v>0.03</v>
          </cell>
          <cell r="I24">
            <v>0.15</v>
          </cell>
        </row>
        <row r="25">
          <cell r="C25" t="str">
            <v>Percent Claims OCR Scannable</v>
          </cell>
          <cell r="D25">
            <v>0.33</v>
          </cell>
        </row>
        <row r="26">
          <cell r="C26" t="str">
            <v>Percent Claims Data Entry</v>
          </cell>
          <cell r="D26">
            <v>0.33</v>
          </cell>
        </row>
        <row r="27">
          <cell r="C27" t="str">
            <v>Percent Claims Electronically</v>
          </cell>
          <cell r="D27">
            <v>0.33999999999999991</v>
          </cell>
        </row>
        <row r="28">
          <cell r="C28" t="str">
            <v>Available Work Days</v>
          </cell>
          <cell r="D28">
            <v>252</v>
          </cell>
        </row>
        <row r="29">
          <cell r="B29" t="str">
            <v>I =</v>
          </cell>
          <cell r="C29" t="str">
            <v>Incremental Costs</v>
          </cell>
        </row>
        <row r="30">
          <cell r="B30" t="str">
            <v>I</v>
          </cell>
        </row>
        <row r="31">
          <cell r="B31" t="str">
            <v>I</v>
          </cell>
        </row>
        <row r="32">
          <cell r="C32" t="str">
            <v>CLAIMS PROCESSING &amp; CUST SERVICE</v>
          </cell>
        </row>
        <row r="33">
          <cell r="C33" t="str">
            <v>-</v>
          </cell>
        </row>
        <row r="34">
          <cell r="C34" t="str">
            <v>Processors Per Policy</v>
          </cell>
          <cell r="D34">
            <v>925.56080283353003</v>
          </cell>
          <cell r="E34" t="str">
            <v>**</v>
          </cell>
          <cell r="F34">
            <v>3.6604834491995666</v>
          </cell>
          <cell r="G34">
            <v>925.56080283353003</v>
          </cell>
        </row>
        <row r="35">
          <cell r="C35" t="str">
            <v xml:space="preserve"> Additional Staff </v>
          </cell>
          <cell r="D35">
            <v>0.94</v>
          </cell>
          <cell r="E35" t="str">
            <v>**</v>
          </cell>
        </row>
        <row r="36">
          <cell r="C36" t="str">
            <v xml:space="preserve"> Claim Receipts/Processor/Day </v>
          </cell>
          <cell r="G36">
            <v>45.960705009276438</v>
          </cell>
        </row>
        <row r="38">
          <cell r="B38" t="str">
            <v>I</v>
          </cell>
          <cell r="C38" t="str">
            <v xml:space="preserve">  Claims Service Rep      Gr10</v>
          </cell>
          <cell r="D38">
            <v>4.5999999999999996</v>
          </cell>
          <cell r="F38">
            <v>5.0134297520661155</v>
          </cell>
          <cell r="G38" t="str">
            <v>Above</v>
          </cell>
          <cell r="H38" t="str">
            <v xml:space="preserve">ratio FTE's to policies </v>
          </cell>
        </row>
        <row r="39">
          <cell r="C39" t="str">
            <v xml:space="preserve">  Service Advisor         Gr11</v>
          </cell>
          <cell r="D39">
            <v>0.30666666666666664</v>
          </cell>
          <cell r="F39">
            <v>0</v>
          </cell>
          <cell r="G39">
            <v>15</v>
          </cell>
          <cell r="H39" t="str">
            <v xml:space="preserve">clms serv reps to 1 FTE </v>
          </cell>
        </row>
        <row r="40">
          <cell r="C40" t="str">
            <v xml:space="preserve">  Work Distribution          Gr 5</v>
          </cell>
          <cell r="D40">
            <v>0.2688888888888889</v>
          </cell>
          <cell r="F40">
            <v>0.2221957671957672</v>
          </cell>
          <cell r="G40">
            <v>12600</v>
          </cell>
          <cell r="H40" t="str">
            <v>policies to 1 FTE</v>
          </cell>
        </row>
        <row r="41">
          <cell r="C41" t="str">
            <v xml:space="preserve">  Membership Maintenance  Gr10</v>
          </cell>
          <cell r="D41">
            <v>0.43022222222222223</v>
          </cell>
          <cell r="F41">
            <v>0.46888888888888886</v>
          </cell>
          <cell r="G41">
            <v>7875</v>
          </cell>
          <cell r="H41" t="str">
            <v>policies to 1 FTE</v>
          </cell>
        </row>
        <row r="42">
          <cell r="C42" t="str">
            <v xml:space="preserve">  Medical Analyst         Gr 2</v>
          </cell>
          <cell r="D42">
            <v>8.163855421686747E-2</v>
          </cell>
          <cell r="F42">
            <v>0.11396586345381525</v>
          </cell>
          <cell r="G42">
            <v>41500</v>
          </cell>
          <cell r="H42" t="str">
            <v>policies to 1 FTE</v>
          </cell>
        </row>
        <row r="43">
          <cell r="C43" t="str">
            <v xml:space="preserve">  Recovery             Gr 11</v>
          </cell>
          <cell r="D43">
            <v>5.3777777777777779E-2</v>
          </cell>
          <cell r="F43">
            <v>0.18475</v>
          </cell>
          <cell r="G43">
            <v>3</v>
          </cell>
          <cell r="H43" t="str">
            <v>FTE's per 63,000 policies</v>
          </cell>
        </row>
        <row r="44">
          <cell r="C44" t="str">
            <v xml:space="preserve">  Quality Program       Gr 11</v>
          </cell>
          <cell r="D44">
            <v>5.3777777777777779E-2</v>
          </cell>
          <cell r="F44">
            <v>0.46046957671957667</v>
          </cell>
          <cell r="G44">
            <v>6</v>
          </cell>
          <cell r="H44" t="str">
            <v>FTE's per 63,000 policies</v>
          </cell>
        </row>
        <row r="45">
          <cell r="C45" t="str">
            <v xml:space="preserve">  Operations Mgmt - Natl             Gr 7</v>
          </cell>
          <cell r="D45">
            <v>0.19316572958500669</v>
          </cell>
          <cell r="F45">
            <v>0.66607872875471452</v>
          </cell>
          <cell r="G45">
            <v>30</v>
          </cell>
          <cell r="H45" t="str">
            <v>FTE to 1 Mgr</v>
          </cell>
        </row>
        <row r="46">
          <cell r="G46">
            <v>7.1297785770788789</v>
          </cell>
        </row>
        <row r="47">
          <cell r="C47" t="str">
            <v>ADDITIONAL SERVICES:</v>
          </cell>
        </row>
        <row r="48">
          <cell r="B48" t="str">
            <v>I</v>
          </cell>
          <cell r="C48" t="str">
            <v xml:space="preserve">  PPO Benefit Design</v>
          </cell>
          <cell r="D48">
            <v>1</v>
          </cell>
          <cell r="F48">
            <v>0.75201446280991735</v>
          </cell>
          <cell r="G48">
            <v>0.15</v>
          </cell>
          <cell r="H48" t="str">
            <v xml:space="preserve"> addtional effort</v>
          </cell>
        </row>
        <row r="49">
          <cell r="B49" t="str">
            <v>I</v>
          </cell>
          <cell r="C49" t="str">
            <v xml:space="preserve">  POS Benefit Design</v>
          </cell>
          <cell r="D49">
            <v>0</v>
          </cell>
          <cell r="F49">
            <v>0</v>
          </cell>
          <cell r="G49">
            <v>0.28000000000000003</v>
          </cell>
          <cell r="H49" t="str">
            <v xml:space="preserve"> addtional effort</v>
          </cell>
        </row>
        <row r="50">
          <cell r="B50" t="str">
            <v>I</v>
          </cell>
          <cell r="C50" t="str">
            <v xml:space="preserve">  High Inquiry Volumes</v>
          </cell>
          <cell r="F50">
            <v>0</v>
          </cell>
          <cell r="G50">
            <v>1</v>
          </cell>
          <cell r="H50" t="str">
            <v xml:space="preserve"> % inquiry vol &gt; normal </v>
          </cell>
        </row>
        <row r="51">
          <cell r="B51" t="str">
            <v>I</v>
          </cell>
          <cell r="C51" t="str">
            <v xml:space="preserve">  Manual Medicare Processing</v>
          </cell>
          <cell r="F51">
            <v>0</v>
          </cell>
          <cell r="G51">
            <v>1.575</v>
          </cell>
          <cell r="H51" t="str">
            <v xml:space="preserve"> hours/day @ 1000 policies</v>
          </cell>
        </row>
        <row r="52">
          <cell r="B52" t="str">
            <v>I</v>
          </cell>
          <cell r="C52" t="str">
            <v xml:space="preserve">  On-Site Account Visits</v>
          </cell>
          <cell r="D52">
            <v>6.8163370720188904E-3</v>
          </cell>
          <cell r="F52">
            <v>1.3632674144037781E-2</v>
          </cell>
          <cell r="G52">
            <v>2</v>
          </cell>
          <cell r="H52" t="str">
            <v xml:space="preserve"> visits/yr @ $.01 each</v>
          </cell>
        </row>
        <row r="53">
          <cell r="B53" t="str">
            <v>I</v>
          </cell>
          <cell r="C53" t="str">
            <v xml:space="preserve">  Out-State Acct Visits</v>
          </cell>
          <cell r="D53">
            <v>2.5564814424392346E-2</v>
          </cell>
          <cell r="F53">
            <v>0.24793388429752064</v>
          </cell>
          <cell r="G53">
            <v>0.5</v>
          </cell>
          <cell r="H53" t="str">
            <v xml:space="preserve"> # of trips per year per Par Plan</v>
          </cell>
        </row>
        <row r="54">
          <cell r="B54" t="str">
            <v>I</v>
          </cell>
          <cell r="C54" t="str">
            <v xml:space="preserve">  Ind. Policyholder Attention</v>
          </cell>
          <cell r="F54">
            <v>0.2148612750885478</v>
          </cell>
          <cell r="G54">
            <v>1</v>
          </cell>
          <cell r="H54" t="str">
            <v xml:space="preserve"> each indiv policyholder</v>
          </cell>
        </row>
        <row r="55">
          <cell r="B55" t="str">
            <v>I</v>
          </cell>
          <cell r="C55" t="str">
            <v xml:space="preserve">  Special Reports/Mailings</v>
          </cell>
          <cell r="F55">
            <v>0</v>
          </cell>
          <cell r="G55">
            <v>1</v>
          </cell>
          <cell r="H55" t="str">
            <v xml:space="preserve"> each weekly mailing</v>
          </cell>
        </row>
        <row r="56">
          <cell r="B56" t="str">
            <v>I</v>
          </cell>
          <cell r="C56" t="str">
            <v xml:space="preserve">  Mailing Confirmation Letters</v>
          </cell>
          <cell r="F56">
            <v>0</v>
          </cell>
          <cell r="G56">
            <v>0.54</v>
          </cell>
          <cell r="H56" t="str">
            <v xml:space="preserve"> Cost per letter</v>
          </cell>
        </row>
        <row r="57">
          <cell r="B57" t="str">
            <v>I</v>
          </cell>
          <cell r="C57" t="str">
            <v xml:space="preserve">  Run-in Claim Processing</v>
          </cell>
          <cell r="D57">
            <v>1</v>
          </cell>
          <cell r="F57">
            <v>0</v>
          </cell>
          <cell r="G57">
            <v>5000</v>
          </cell>
          <cell r="H57" t="str">
            <v xml:space="preserve"> # of FTE's plus fixed fee</v>
          </cell>
        </row>
        <row r="58">
          <cell r="C58" t="str">
            <v>Additional Services Equal</v>
          </cell>
          <cell r="D58">
            <v>1.127139471902505</v>
          </cell>
          <cell r="F58" t="str">
            <v>FTE</v>
          </cell>
          <cell r="G58">
            <v>1.2284422963400234</v>
          </cell>
        </row>
        <row r="60">
          <cell r="C60" t="str">
            <v>OTHER BCBS PAR PLAN PAYMENTS</v>
          </cell>
        </row>
        <row r="61">
          <cell r="C61" t="str">
            <v>-</v>
          </cell>
        </row>
        <row r="62">
          <cell r="B62" t="str">
            <v>I</v>
          </cell>
          <cell r="C62" t="str">
            <v xml:space="preserve">  ITS OAP Fees</v>
          </cell>
          <cell r="F62">
            <v>6.7691130460448639</v>
          </cell>
          <cell r="G62">
            <v>7.7609999999999992</v>
          </cell>
          <cell r="H62" t="str">
            <v>$5.7 &amp; $11.7 per claim</v>
          </cell>
        </row>
        <row r="63">
          <cell r="B63" t="str">
            <v>I</v>
          </cell>
          <cell r="C63" t="str">
            <v xml:space="preserve">  Plan Surcharge</v>
          </cell>
          <cell r="F63">
            <v>0</v>
          </cell>
          <cell r="G63">
            <v>0</v>
          </cell>
          <cell r="H63" t="str">
            <v xml:space="preserve"> Equalization Formula</v>
          </cell>
        </row>
        <row r="64">
          <cell r="G64">
            <v>6.7691130460448639</v>
          </cell>
        </row>
        <row r="65">
          <cell r="C65" t="str">
            <v>CLAIMS RECEIPT &amp; DATA ENTRY</v>
          </cell>
        </row>
        <row r="66">
          <cell r="C66" t="str">
            <v>-</v>
          </cell>
        </row>
        <row r="67">
          <cell r="B67" t="str">
            <v>I</v>
          </cell>
          <cell r="C67" t="str">
            <v xml:space="preserve">   Mailroom</v>
          </cell>
          <cell r="F67">
            <v>2.4743333333333332E-2</v>
          </cell>
          <cell r="G67">
            <v>2.5733066666666665E-2</v>
          </cell>
          <cell r="H67" t="str">
            <v xml:space="preserve"> Mail receipt</v>
          </cell>
        </row>
        <row r="68">
          <cell r="B68" t="str">
            <v>I</v>
          </cell>
          <cell r="C68" t="str">
            <v xml:space="preserve">   Screening (Sort &amp; DSU)</v>
          </cell>
          <cell r="F68">
            <v>0.185</v>
          </cell>
          <cell r="G68">
            <v>0.19240000000000002</v>
          </cell>
          <cell r="H68" t="str">
            <v xml:space="preserve"> DSU Sorting &amp; Distribution</v>
          </cell>
        </row>
        <row r="69">
          <cell r="B69" t="str">
            <v>I</v>
          </cell>
          <cell r="C69" t="str">
            <v xml:space="preserve">   Microfilming</v>
          </cell>
          <cell r="F69">
            <v>0.14499999999999999</v>
          </cell>
          <cell r="G69">
            <v>0.14560000000000001</v>
          </cell>
          <cell r="H69" t="str">
            <v xml:space="preserve"> Microfilming</v>
          </cell>
        </row>
        <row r="70">
          <cell r="B70" t="str">
            <v>I</v>
          </cell>
          <cell r="C70" t="str">
            <v xml:space="preserve">   OCR Scanning</v>
          </cell>
          <cell r="F70">
            <v>0</v>
          </cell>
          <cell r="G70">
            <v>0.20399999999999999</v>
          </cell>
          <cell r="H70" t="str">
            <v xml:space="preserve"> Optical Scanning</v>
          </cell>
        </row>
        <row r="71">
          <cell r="G71">
            <v>0.3547433333333333</v>
          </cell>
        </row>
        <row r="73">
          <cell r="C73" t="str">
            <v>DATA PROCESSING COSTS</v>
          </cell>
        </row>
        <row r="74">
          <cell r="C74" t="str">
            <v>-</v>
          </cell>
        </row>
        <row r="75">
          <cell r="C75" t="str">
            <v xml:space="preserve">   Data Center - CHIPS</v>
          </cell>
          <cell r="F75">
            <v>0.79455999999999993</v>
          </cell>
          <cell r="G75">
            <v>0.79455999999999993</v>
          </cell>
          <cell r="H75" t="str">
            <v>CHIPS data center costs</v>
          </cell>
        </row>
        <row r="76">
          <cell r="C76" t="str">
            <v xml:space="preserve">   Data Center - Local</v>
          </cell>
          <cell r="F76">
            <v>0.3952</v>
          </cell>
          <cell r="G76">
            <v>0.3952</v>
          </cell>
          <cell r="H76" t="str">
            <v>Other systems data center costs</v>
          </cell>
        </row>
        <row r="77">
          <cell r="B77" t="str">
            <v>CO</v>
          </cell>
          <cell r="C77" t="str">
            <v xml:space="preserve">   CHIPS Application Support</v>
          </cell>
          <cell r="F77">
            <v>0.61255999999999999</v>
          </cell>
          <cell r="G77">
            <v>0.61255999999999999</v>
          </cell>
          <cell r="H77" t="str">
            <v>Corp. CHIPS team (ISD)</v>
          </cell>
        </row>
        <row r="78">
          <cell r="B78" t="str">
            <v>CO</v>
          </cell>
          <cell r="C78" t="str">
            <v xml:space="preserve">   ISD Overhead</v>
          </cell>
          <cell r="F78">
            <v>0.48464000000000002</v>
          </cell>
          <cell r="G78">
            <v>0.48464000000000002</v>
          </cell>
          <cell r="H78" t="str">
            <v>Corp. ISD overhead costs</v>
          </cell>
        </row>
        <row r="79">
          <cell r="C79" t="str">
            <v xml:space="preserve">   Memb/PPR Applictn Support</v>
          </cell>
          <cell r="F79">
            <v>0.17576</v>
          </cell>
          <cell r="G79">
            <v>0.17576</v>
          </cell>
          <cell r="H79" t="str">
            <v>Apps Support team - Memb/PPR</v>
          </cell>
        </row>
        <row r="80">
          <cell r="G80">
            <v>2.46272</v>
          </cell>
        </row>
        <row r="82">
          <cell r="C82" t="str">
            <v>REMITTANCE &amp; EOB</v>
          </cell>
        </row>
        <row r="83">
          <cell r="C83" t="str">
            <v>-</v>
          </cell>
        </row>
        <row r="85">
          <cell r="C85" t="str">
            <v xml:space="preserve">CO Local Provider Remittances </v>
          </cell>
          <cell r="F85">
            <v>5.3836848672486844E-2</v>
          </cell>
          <cell r="G85">
            <v>5.3836848672486844E-2</v>
          </cell>
          <cell r="H85" t="str">
            <v>Local remittance costs</v>
          </cell>
        </row>
        <row r="86">
          <cell r="C86" t="str">
            <v>CO EOB Production &amp; Mailing</v>
          </cell>
          <cell r="F86">
            <v>0.27241445428278344</v>
          </cell>
          <cell r="G86">
            <v>0.27241445428278344</v>
          </cell>
          <cell r="H86" t="str">
            <v>Local EOB production</v>
          </cell>
        </row>
        <row r="87">
          <cell r="B87" t="str">
            <v>I</v>
          </cell>
          <cell r="C87" t="str">
            <v xml:space="preserve">   Capitation Remittances POS</v>
          </cell>
          <cell r="F87">
            <v>0</v>
          </cell>
          <cell r="G87">
            <v>1</v>
          </cell>
          <cell r="H87" t="str">
            <v xml:space="preserve"> Monthly Physician pmt per member</v>
          </cell>
        </row>
        <row r="88">
          <cell r="G88">
            <v>0.32625130295527027</v>
          </cell>
        </row>
        <row r="90">
          <cell r="C90" t="str">
            <v>HEALTH BENEFITS &amp; NETWORK MGMT</v>
          </cell>
        </row>
        <row r="91">
          <cell r="C91" t="str">
            <v>-</v>
          </cell>
        </row>
        <row r="92">
          <cell r="B92" t="str">
            <v>CO</v>
          </cell>
          <cell r="C92" t="str">
            <v xml:space="preserve">  Provider Network Mgmt &amp; HCS</v>
          </cell>
          <cell r="D92">
            <v>0</v>
          </cell>
          <cell r="F92">
            <v>0</v>
          </cell>
          <cell r="G92">
            <v>0.95750000000000002</v>
          </cell>
          <cell r="H92" t="str">
            <v xml:space="preserve"> HCM Network Mgmt Fees</v>
          </cell>
        </row>
        <row r="93">
          <cell r="B93" t="str">
            <v>CO</v>
          </cell>
          <cell r="C93" t="str">
            <v xml:space="preserve">  Provider Network Mgmt PPO</v>
          </cell>
          <cell r="D93">
            <v>0.12780401416765053</v>
          </cell>
          <cell r="F93">
            <v>0.24474468713105077</v>
          </cell>
          <cell r="G93">
            <v>1.915</v>
          </cell>
          <cell r="H93" t="str">
            <v xml:space="preserve"> HCM Network Mgmt Fees</v>
          </cell>
        </row>
        <row r="94">
          <cell r="B94" t="str">
            <v>CO</v>
          </cell>
          <cell r="C94" t="str">
            <v xml:space="preserve">  Provider Network Mgmt POS</v>
          </cell>
          <cell r="D94">
            <v>0</v>
          </cell>
          <cell r="F94">
            <v>0</v>
          </cell>
          <cell r="G94">
            <v>2.8725000000000001</v>
          </cell>
          <cell r="H94" t="str">
            <v xml:space="preserve"> HCM Network Mgmt Fees</v>
          </cell>
        </row>
        <row r="95">
          <cell r="B95" t="str">
            <v>CO</v>
          </cell>
          <cell r="C95" t="str">
            <v xml:space="preserve">  HCM Medical Policy</v>
          </cell>
          <cell r="D95">
            <v>1</v>
          </cell>
          <cell r="F95">
            <v>0.16450000000000001</v>
          </cell>
          <cell r="G95">
            <v>0.16450000000000001</v>
          </cell>
          <cell r="H95" t="str">
            <v xml:space="preserve"> HCM Medical Policy Administration</v>
          </cell>
        </row>
        <row r="96">
          <cell r="B96" t="str">
            <v>I</v>
          </cell>
          <cell r="C96" t="str">
            <v xml:space="preserve">  Benefits Management </v>
          </cell>
          <cell r="D96">
            <v>1</v>
          </cell>
          <cell r="F96">
            <v>0.9</v>
          </cell>
          <cell r="G96">
            <v>0.9</v>
          </cell>
          <cell r="H96" t="str">
            <v>/policy for HCM Managed Benefits</v>
          </cell>
        </row>
        <row r="97">
          <cell r="B97" t="str">
            <v>I</v>
          </cell>
          <cell r="C97" t="str">
            <v xml:space="preserve">  Benefits Management (POS ONLY)</v>
          </cell>
          <cell r="D97">
            <v>0</v>
          </cell>
          <cell r="F97">
            <v>0</v>
          </cell>
          <cell r="G97">
            <v>2.9999999999999996</v>
          </cell>
          <cell r="H97" t="str">
            <v>/policy for HCM Managed Benefits</v>
          </cell>
        </row>
        <row r="98">
          <cell r="B98" t="str">
            <v>I</v>
          </cell>
          <cell r="C98" t="str">
            <v xml:space="preserve">  Managed Mental Health</v>
          </cell>
          <cell r="F98">
            <v>0</v>
          </cell>
          <cell r="G98">
            <v>0.95</v>
          </cell>
          <cell r="H98" t="str">
            <v>/policy for Managed Mental Health</v>
          </cell>
        </row>
        <row r="99">
          <cell r="B99" t="str">
            <v>I</v>
          </cell>
          <cell r="C99" t="str">
            <v xml:space="preserve">  Baby Benefits</v>
          </cell>
          <cell r="F99">
            <v>0</v>
          </cell>
          <cell r="G99">
            <v>0.37</v>
          </cell>
          <cell r="H99" t="str">
            <v>/policy for Baby Benefits</v>
          </cell>
        </row>
        <row r="100">
          <cell r="B100" t="str">
            <v>I</v>
          </cell>
          <cell r="C100" t="str">
            <v xml:space="preserve">  Comprehensive Case Management</v>
          </cell>
          <cell r="F100">
            <v>0</v>
          </cell>
          <cell r="G100">
            <v>0.95</v>
          </cell>
          <cell r="H100" t="str">
            <v>/policy for CCM</v>
          </cell>
        </row>
        <row r="101">
          <cell r="B101" t="str">
            <v>I</v>
          </cell>
          <cell r="C101" t="str">
            <v xml:space="preserve">  Demand Management (Personal Health Advisor)</v>
          </cell>
          <cell r="F101">
            <v>0</v>
          </cell>
          <cell r="G101">
            <v>0.75</v>
          </cell>
          <cell r="H101" t="str">
            <v>/member for PHA</v>
          </cell>
        </row>
        <row r="102">
          <cell r="G102">
            <v>1.3092446871310508</v>
          </cell>
        </row>
        <row r="104">
          <cell r="C104" t="str">
            <v xml:space="preserve">CUSTOMER COMMUNICATIONS </v>
          </cell>
        </row>
        <row r="105">
          <cell r="C105" t="str">
            <v>-</v>
          </cell>
        </row>
        <row r="106">
          <cell r="B106" t="str">
            <v>I</v>
          </cell>
          <cell r="C106" t="str">
            <v xml:space="preserve">   Employee Benefit Booklets</v>
          </cell>
          <cell r="F106">
            <v>0.27083333333333331</v>
          </cell>
          <cell r="G106">
            <v>3250</v>
          </cell>
          <cell r="H106" t="str">
            <v>cost per 1,000 policies</v>
          </cell>
        </row>
        <row r="107">
          <cell r="G107">
            <v>0.27083333333333331</v>
          </cell>
        </row>
        <row r="108">
          <cell r="C108" t="str">
            <v>PRESCRIPTION DRUG PROGRAMS</v>
          </cell>
        </row>
        <row r="109">
          <cell r="C109" t="str">
            <v>-</v>
          </cell>
        </row>
        <row r="111">
          <cell r="B111" t="str">
            <v>I</v>
          </cell>
          <cell r="C111" t="str">
            <v xml:space="preserve">PAID Drug Card </v>
          </cell>
          <cell r="D111">
            <v>0.39</v>
          </cell>
          <cell r="F111">
            <v>0.62580000000000002</v>
          </cell>
          <cell r="G111">
            <v>0.15</v>
          </cell>
          <cell r="H111" t="str">
            <v>PAID cost/claim incl HCM mgmt</v>
          </cell>
        </row>
        <row r="112">
          <cell r="G112">
            <v>0.62580000000000002</v>
          </cell>
        </row>
        <row r="114">
          <cell r="C114" t="str">
            <v>ACCOUNT MANAGEMENT &amp; REPORTING</v>
          </cell>
        </row>
        <row r="115">
          <cell r="C115" t="str">
            <v>-</v>
          </cell>
        </row>
        <row r="116">
          <cell r="C116" t="str">
            <v>Mktg Account Mgmt                Gr 6</v>
          </cell>
          <cell r="D116">
            <v>8.3333333333333329E-2</v>
          </cell>
          <cell r="F116">
            <v>0.26749003837072016</v>
          </cell>
          <cell r="G116">
            <v>0.9</v>
          </cell>
          <cell r="H116" t="str">
            <v xml:space="preserve"> of effort @ 1 for every 12 accts</v>
          </cell>
        </row>
        <row r="117">
          <cell r="C117" t="str">
            <v>Mktg Serv Consultant           Gr 2</v>
          </cell>
          <cell r="D117">
            <v>8.3333333333333329E-2</v>
          </cell>
          <cell r="F117">
            <v>0.10469856847697757</v>
          </cell>
          <cell r="G117">
            <v>0.9</v>
          </cell>
          <cell r="H117" t="str">
            <v xml:space="preserve"> of effort @ 1 for every 12 accts</v>
          </cell>
        </row>
        <row r="118">
          <cell r="C118" t="str">
            <v>Renewal Business Incentives</v>
          </cell>
          <cell r="D118">
            <v>1250</v>
          </cell>
          <cell r="F118">
            <v>3.0745769382133015E-2</v>
          </cell>
          <cell r="G118">
            <v>1</v>
          </cell>
          <cell r="H118" t="str">
            <v xml:space="preserve"> medical 100% Dental only 15% Drug only 10%</v>
          </cell>
        </row>
        <row r="119">
          <cell r="C119" t="str">
            <v>Group Financial Reporting</v>
          </cell>
          <cell r="D119">
            <v>50</v>
          </cell>
          <cell r="F119">
            <v>0.19096172766627309</v>
          </cell>
          <cell r="G119">
            <v>7763.74</v>
          </cell>
          <cell r="H119" t="str">
            <v xml:space="preserve"> cost per customer</v>
          </cell>
        </row>
        <row r="120">
          <cell r="C120" t="str">
            <v>Financial Reporting DP Costs</v>
          </cell>
          <cell r="F120">
            <v>0.22</v>
          </cell>
          <cell r="G120">
            <v>0.22</v>
          </cell>
          <cell r="H120" t="str">
            <v xml:space="preserve"> data center utilization costs</v>
          </cell>
        </row>
        <row r="121">
          <cell r="B121" t="str">
            <v>I</v>
          </cell>
          <cell r="C121" t="str">
            <v>Data Trend</v>
          </cell>
          <cell r="F121">
            <v>9.8386462022825652E-2</v>
          </cell>
          <cell r="G121">
            <v>4000</v>
          </cell>
          <cell r="H121" t="str">
            <v xml:space="preserve"> HMC cost per report</v>
          </cell>
        </row>
        <row r="122">
          <cell r="C122" t="str">
            <v>Utilization Reporting</v>
          </cell>
          <cell r="D122">
            <v>2</v>
          </cell>
          <cell r="F122">
            <v>1.6736191147717124E-2</v>
          </cell>
          <cell r="G122">
            <v>340.21329365079367</v>
          </cell>
          <cell r="H122" t="str">
            <v xml:space="preserve"> /day of effort</v>
          </cell>
        </row>
        <row r="123">
          <cell r="C123" t="str">
            <v>Underwriting Services</v>
          </cell>
          <cell r="D123">
            <v>60</v>
          </cell>
          <cell r="F123">
            <v>0.21546184245047884</v>
          </cell>
          <cell r="G123">
            <v>8759.8166666666675</v>
          </cell>
          <cell r="H123" t="str">
            <v xml:space="preserve"> cost per customer</v>
          </cell>
        </row>
        <row r="124">
          <cell r="C124" t="str">
            <v>Par Plan Mgmt/Ad Hoc Reprting</v>
          </cell>
          <cell r="F124">
            <v>0.15229097222222224</v>
          </cell>
          <cell r="G124">
            <v>1.8274916666666667</v>
          </cell>
          <cell r="H124" t="str">
            <v xml:space="preserve"> cost per contract</v>
          </cell>
        </row>
        <row r="125">
          <cell r="C125" t="str">
            <v>Control Interplan Coordination</v>
          </cell>
          <cell r="D125">
            <v>32</v>
          </cell>
          <cell r="F125">
            <v>0.36087104814377541</v>
          </cell>
          <cell r="G125">
            <v>458.48666666666668</v>
          </cell>
          <cell r="H125" t="str">
            <v xml:space="preserve"> cost per Par Plan</v>
          </cell>
        </row>
        <row r="126">
          <cell r="C126" t="str">
            <v>CHIPS Membership Renewal</v>
          </cell>
          <cell r="F126">
            <v>1.5987800078709171E-2</v>
          </cell>
          <cell r="G126">
            <v>650</v>
          </cell>
          <cell r="H126" t="str">
            <v>per group renewal</v>
          </cell>
        </row>
        <row r="127">
          <cell r="C127" t="str">
            <v>CHIPS Benefit Structure Maint</v>
          </cell>
          <cell r="D127">
            <v>1</v>
          </cell>
          <cell r="F127">
            <v>4.9193231011412835E-3</v>
          </cell>
          <cell r="G127">
            <v>200</v>
          </cell>
          <cell r="H127" t="str">
            <v>per group renewal</v>
          </cell>
        </row>
        <row r="128">
          <cell r="C128" t="str">
            <v># of Subgroups - Renewal</v>
          </cell>
          <cell r="D128">
            <v>75</v>
          </cell>
          <cell r="F128">
            <v>0</v>
          </cell>
          <cell r="G128">
            <v>3</v>
          </cell>
          <cell r="H128" t="str">
            <v xml:space="preserve"> # of new subgroups (cost ea &gt;30)</v>
          </cell>
        </row>
        <row r="129">
          <cell r="G129">
            <v>1.2756153668331429</v>
          </cell>
        </row>
        <row r="130">
          <cell r="C130" t="str">
            <v>BUSINESS ACQUISITION &amp; CONVERSION</v>
          </cell>
        </row>
        <row r="131">
          <cell r="C131" t="str">
            <v>-</v>
          </cell>
        </row>
        <row r="132">
          <cell r="C132" t="str">
            <v>Proposal Production</v>
          </cell>
          <cell r="D132">
            <v>50</v>
          </cell>
          <cell r="F132">
            <v>0.11706759149940969</v>
          </cell>
          <cell r="G132">
            <v>4759.5</v>
          </cell>
          <cell r="H132" t="str">
            <v xml:space="preserve"> cost per customer</v>
          </cell>
        </row>
        <row r="133">
          <cell r="C133" t="str">
            <v>National Proposal</v>
          </cell>
          <cell r="D133">
            <v>1</v>
          </cell>
          <cell r="F133">
            <v>1.475796930342385E-2</v>
          </cell>
          <cell r="G133">
            <v>600</v>
          </cell>
          <cell r="H133" t="str">
            <v>cost per number of groups</v>
          </cell>
        </row>
        <row r="134">
          <cell r="C134" t="str">
            <v>Plastic ID Card Distribution</v>
          </cell>
          <cell r="D134">
            <v>0.78</v>
          </cell>
          <cell r="F134">
            <v>0</v>
          </cell>
          <cell r="G134">
            <v>0.3</v>
          </cell>
          <cell r="H134" t="str">
            <v xml:space="preserve"> cost/ID Card</v>
          </cell>
        </row>
        <row r="135">
          <cell r="C135" t="str">
            <v>Paper ID Card Distribution</v>
          </cell>
          <cell r="D135">
            <v>0.52</v>
          </cell>
          <cell r="F135">
            <v>8.2333333333333328E-2</v>
          </cell>
          <cell r="G135">
            <v>0.52</v>
          </cell>
          <cell r="H135" t="str">
            <v xml:space="preserve"> cost/ID Card</v>
          </cell>
        </row>
        <row r="136">
          <cell r="C136" t="str">
            <v>Customized ID Cards - CHIPS</v>
          </cell>
          <cell r="F136">
            <v>0</v>
          </cell>
          <cell r="G136">
            <v>1650</v>
          </cell>
          <cell r="H136" t="str">
            <v xml:space="preserve"> cost ID Card design</v>
          </cell>
        </row>
        <row r="137">
          <cell r="C137" t="str">
            <v># of Subgroups - New Group</v>
          </cell>
          <cell r="D137">
            <v>75</v>
          </cell>
          <cell r="F137">
            <v>0</v>
          </cell>
          <cell r="G137">
            <v>0</v>
          </cell>
          <cell r="H137" t="str">
            <v xml:space="preserve"> # of new subgroups @ $X ea</v>
          </cell>
        </row>
        <row r="138">
          <cell r="G138">
            <v>0.21415889413616684</v>
          </cell>
        </row>
        <row r="139">
          <cell r="C139" t="str">
            <v>OVERHEAD</v>
          </cell>
        </row>
        <row r="140">
          <cell r="C140" t="str">
            <v>-</v>
          </cell>
        </row>
        <row r="141">
          <cell r="C141" t="str">
            <v>CHIPS Testing - Control/Par</v>
          </cell>
          <cell r="F141">
            <v>3.1272839714398155E-2</v>
          </cell>
          <cell r="G141">
            <v>1271.4285714285713</v>
          </cell>
          <cell r="H141" t="str">
            <v xml:space="preserve"> cost per account</v>
          </cell>
        </row>
        <row r="142">
          <cell r="C142" t="str">
            <v>Natl Systems Supprt Staff CHIPS</v>
          </cell>
          <cell r="F142">
            <v>1.4930145611963793E-2</v>
          </cell>
          <cell r="G142">
            <v>607</v>
          </cell>
          <cell r="H142" t="str">
            <v xml:space="preserve"> cost per account</v>
          </cell>
        </row>
        <row r="143">
          <cell r="C143" t="str">
            <v>Major Accts Acquisition Costs</v>
          </cell>
          <cell r="F143">
            <v>0.94339622641509435</v>
          </cell>
          <cell r="G143">
            <v>0.94339622641509435</v>
          </cell>
          <cell r="H143" t="str">
            <v xml:space="preserve"> per policy</v>
          </cell>
        </row>
        <row r="144">
          <cell r="C144" t="str">
            <v>MABU Administration</v>
          </cell>
          <cell r="F144">
            <v>1.0220125786163521</v>
          </cell>
          <cell r="G144">
            <v>1.0220125786163521</v>
          </cell>
          <cell r="H144" t="str">
            <v>COO,VP's,HR,COM,etc.</v>
          </cell>
        </row>
        <row r="145">
          <cell r="C145" t="str">
            <v>BCA Dues</v>
          </cell>
          <cell r="F145">
            <v>2.0448642266824087E-2</v>
          </cell>
          <cell r="G145">
            <v>0.16</v>
          </cell>
          <cell r="H145" t="str">
            <v>Dues on Va policies</v>
          </cell>
        </row>
        <row r="146">
          <cell r="C146" t="str">
            <v>Corporate Mgmt Fee</v>
          </cell>
          <cell r="F146">
            <v>3.9435553128689498</v>
          </cell>
          <cell r="G146">
            <v>5.45</v>
          </cell>
          <cell r="H146" t="str">
            <v>Mgmt fee for ALL policies</v>
          </cell>
          <cell r="I146">
            <v>0.69653187721369536</v>
          </cell>
        </row>
        <row r="147">
          <cell r="G147">
            <v>5.9756157454935828</v>
          </cell>
        </row>
        <row r="148">
          <cell r="F148" t="str">
            <v>------</v>
          </cell>
        </row>
        <row r="149">
          <cell r="C149" t="str">
            <v>FULLY LOADED COST ESTIMATE</v>
          </cell>
          <cell r="F149">
            <v>28.345250958909467</v>
          </cell>
        </row>
        <row r="150">
          <cell r="C150" t="str">
            <v>I - Incremental Costs</v>
          </cell>
        </row>
        <row r="152">
          <cell r="C152" t="str">
            <v>COST COMPONENTS:</v>
          </cell>
        </row>
        <row r="153">
          <cell r="C153" t="str">
            <v xml:space="preserve">  Par Plan Fees</v>
          </cell>
          <cell r="F153">
            <v>6.7691130460448639</v>
          </cell>
        </row>
        <row r="154">
          <cell r="C154" t="str">
            <v xml:space="preserve">  Other Incremental Costs</v>
          </cell>
          <cell r="F154">
            <v>8.4916351770956311</v>
          </cell>
        </row>
        <row r="155">
          <cell r="F155" t="str">
            <v>-----</v>
          </cell>
        </row>
        <row r="156">
          <cell r="C156" t="str">
            <v xml:space="preserve">    Sub-Total Incremental Costs</v>
          </cell>
          <cell r="F156">
            <v>15.260748223140496</v>
          </cell>
        </row>
        <row r="157">
          <cell r="C157" t="str">
            <v xml:space="preserve">    Fixed Costs</v>
          </cell>
          <cell r="F157">
            <v>7.6345027357689688</v>
          </cell>
        </row>
        <row r="158">
          <cell r="C158" t="str">
            <v xml:space="preserve">    Corporate Mgmt Fee</v>
          </cell>
          <cell r="F158">
            <v>5.45</v>
          </cell>
        </row>
        <row r="159">
          <cell r="F159" t="str">
            <v>-----</v>
          </cell>
        </row>
        <row r="160">
          <cell r="C160" t="str">
            <v>TOTAL</v>
          </cell>
          <cell r="F160">
            <v>28.345250958909464</v>
          </cell>
        </row>
        <row r="161">
          <cell r="F161" t="str">
            <v>=====</v>
          </cell>
        </row>
        <row r="181">
          <cell r="F181">
            <v>44310</v>
          </cell>
        </row>
        <row r="189">
          <cell r="F189">
            <v>164241</v>
          </cell>
        </row>
        <row r="190">
          <cell r="F190">
            <v>99644</v>
          </cell>
        </row>
        <row r="194">
          <cell r="F194">
            <v>90337</v>
          </cell>
        </row>
        <row r="196">
          <cell r="F196">
            <v>68773</v>
          </cell>
        </row>
        <row r="198">
          <cell r="F198">
            <v>56755</v>
          </cell>
        </row>
        <row r="212">
          <cell r="C212">
            <v>1</v>
          </cell>
          <cell r="F212">
            <v>4.3499999999999996</v>
          </cell>
        </row>
        <row r="213">
          <cell r="C213">
            <v>2999</v>
          </cell>
          <cell r="E213">
            <v>4.3499999999999996</v>
          </cell>
          <cell r="F213">
            <v>3.25</v>
          </cell>
        </row>
        <row r="214">
          <cell r="C214">
            <v>5999</v>
          </cell>
          <cell r="E214">
            <v>3.25</v>
          </cell>
          <cell r="F214">
            <v>2.25</v>
          </cell>
        </row>
        <row r="215">
          <cell r="C215">
            <v>10999</v>
          </cell>
          <cell r="E215">
            <v>2.25</v>
          </cell>
          <cell r="F215">
            <v>1.5</v>
          </cell>
        </row>
        <row r="217">
          <cell r="C217">
            <v>1</v>
          </cell>
          <cell r="E217">
            <v>0</v>
          </cell>
          <cell r="F217">
            <v>0</v>
          </cell>
        </row>
        <row r="218">
          <cell r="C218">
            <v>49</v>
          </cell>
          <cell r="E218">
            <v>750</v>
          </cell>
          <cell r="F218">
            <v>750</v>
          </cell>
        </row>
        <row r="219">
          <cell r="C219">
            <v>999</v>
          </cell>
          <cell r="E219">
            <v>1000</v>
          </cell>
          <cell r="F219">
            <v>1000</v>
          </cell>
        </row>
        <row r="220">
          <cell r="C220">
            <v>2999</v>
          </cell>
          <cell r="E220">
            <v>1250</v>
          </cell>
          <cell r="F220">
            <v>1250</v>
          </cell>
        </row>
      </sheetData>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Cost"/>
      <sheetName val="Monthly Claims"/>
      <sheetName val="OPY Costs"/>
      <sheetName val="Enrollment"/>
      <sheetName val="Fees"/>
      <sheetName val="Claims Projection"/>
      <sheetName val="Total Costs"/>
      <sheetName val="Equiv Rates"/>
      <sheetName val="Monthly Rpt 99"/>
      <sheetName val="Monthly Rpt 00"/>
      <sheetName val="Monthly Rpt 01"/>
      <sheetName val="Monthly Rpt 02"/>
      <sheetName val="Medical"/>
      <sheetName val="Life, STD, LTD"/>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Cost"/>
      <sheetName val="Monthly Claims"/>
      <sheetName val="OPY Costs"/>
      <sheetName val="Enrollment"/>
      <sheetName val="Fees"/>
      <sheetName val="Claims Projection"/>
      <sheetName val="Total Costs"/>
      <sheetName val="Equiv Rates"/>
      <sheetName val="Monthly Rpt 99"/>
      <sheetName val="Monthly Rpt 00"/>
      <sheetName val="Monthly Rpt 01"/>
      <sheetName val="Monthly Rpt 02"/>
      <sheetName val="Medical"/>
      <sheetName val="Life, STD, LTD"/>
      <sheetName val="Calculator Sheet"/>
      <sheetName val="Rows 1 to 513"/>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Cost"/>
      <sheetName val="Monthly Claims"/>
      <sheetName val="OPY Costs"/>
      <sheetName val="Enrollment"/>
      <sheetName val="Fees"/>
      <sheetName val="Claims Projection"/>
      <sheetName val="Total Costs"/>
      <sheetName val="Equiv Rates"/>
      <sheetName val="Monthly Rpt 99"/>
      <sheetName val="Monthly Rpt 00"/>
      <sheetName val="Monthly Rpt 01"/>
      <sheetName val="Monthly Rpt 02"/>
      <sheetName val="Medical"/>
      <sheetName val="Life, STD, LTD"/>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Dental-Active"/>
      <sheetName val="Dental-Retiree"/>
      <sheetName val="Dental-COBRA"/>
      <sheetName val="Dental-TOTAL"/>
      <sheetName val="RxPRIME-Active"/>
      <sheetName val="RxPRIME-Retiree"/>
      <sheetName val="RxPRIME-COBRA"/>
      <sheetName val="RxPRIME-Total"/>
      <sheetName val="OOA-Active"/>
      <sheetName val="OOA-Retiree"/>
      <sheetName val="OOA-COBRA"/>
      <sheetName val="OOA-Total"/>
      <sheetName val="PPO-MID-Active"/>
      <sheetName val="PPO-MID-Retiree"/>
      <sheetName val="PPO-MID-COBRA"/>
      <sheetName val="PPO-MID-Total"/>
      <sheetName val="PPO-HIGH-Active"/>
      <sheetName val="PPO-HIGH-Retiree"/>
      <sheetName val="PPO-HIGH-COBRA"/>
      <sheetName val="PPO-HIGH-TOTAL"/>
      <sheetName val="DPP-ActiveRet"/>
      <sheetName val="DPP-COBRA"/>
      <sheetName val="DPP-TOTAL"/>
      <sheetName val="EPP-ActiveRet"/>
      <sheetName val="EPP-COBRA"/>
      <sheetName val="EPP-TOTAL"/>
      <sheetName val="TOTAL MEDICAL"/>
      <sheetName val="Chart 1"/>
      <sheetName val="Chart 2"/>
      <sheetName val="Chart 3"/>
      <sheetName val="Chart 4"/>
      <sheetName val="Chart 5"/>
      <sheetName val="Chart 6"/>
      <sheetName val="Chart 7"/>
      <sheetName val="Chart 8"/>
      <sheetName val="Medical Rates"/>
      <sheetName val="Medical Enrollment"/>
      <sheetName val="Dental Rates"/>
      <sheetName val=""/>
    </sheetNames>
    <sheetDataSet>
      <sheetData sheetId="0"/>
      <sheetData sheetId="1">
        <row r="1">
          <cell r="A1" t="str">
            <v>Markel Corporation</v>
          </cell>
        </row>
      </sheetData>
      <sheetData sheetId="2">
        <row r="1">
          <cell r="A1" t="str">
            <v>Markel Corporation</v>
          </cell>
        </row>
      </sheetData>
      <sheetData sheetId="3">
        <row r="1">
          <cell r="A1" t="str">
            <v>Markel Corporation</v>
          </cell>
        </row>
      </sheetData>
      <sheetData sheetId="4">
        <row r="1">
          <cell r="A1" t="str">
            <v>Markel Corporation</v>
          </cell>
        </row>
      </sheetData>
      <sheetData sheetId="5">
        <row r="1">
          <cell r="A1" t="str">
            <v>Markel Corporation</v>
          </cell>
        </row>
      </sheetData>
      <sheetData sheetId="6">
        <row r="1">
          <cell r="A1" t="str">
            <v>Markel Corporation</v>
          </cell>
        </row>
      </sheetData>
      <sheetData sheetId="7">
        <row r="1">
          <cell r="A1" t="str">
            <v>Markel Corporation</v>
          </cell>
        </row>
      </sheetData>
      <sheetData sheetId="8">
        <row r="1">
          <cell r="A1" t="str">
            <v>Markel Corporation</v>
          </cell>
        </row>
      </sheetData>
      <sheetData sheetId="9">
        <row r="1">
          <cell r="A1" t="str">
            <v>Markel Corporation</v>
          </cell>
        </row>
      </sheetData>
      <sheetData sheetId="10">
        <row r="1">
          <cell r="A1" t="str">
            <v>Markel Corporation</v>
          </cell>
        </row>
      </sheetData>
      <sheetData sheetId="11">
        <row r="1">
          <cell r="A1" t="str">
            <v>Markel Corporation</v>
          </cell>
        </row>
      </sheetData>
      <sheetData sheetId="12">
        <row r="1">
          <cell r="A1" t="str">
            <v>Markel Corporation</v>
          </cell>
        </row>
      </sheetData>
      <sheetData sheetId="13">
        <row r="1">
          <cell r="A1" t="str">
            <v>Markel Corporation</v>
          </cell>
        </row>
      </sheetData>
      <sheetData sheetId="14">
        <row r="1">
          <cell r="A1" t="str">
            <v>Markel Corporation</v>
          </cell>
        </row>
      </sheetData>
      <sheetData sheetId="15">
        <row r="1">
          <cell r="A1" t="str">
            <v>Markel Corporation</v>
          </cell>
        </row>
      </sheetData>
      <sheetData sheetId="16">
        <row r="1">
          <cell r="A1" t="str">
            <v>Markel Corporation</v>
          </cell>
        </row>
      </sheetData>
      <sheetData sheetId="17">
        <row r="1">
          <cell r="A1" t="str">
            <v>Markel Corporation</v>
          </cell>
        </row>
      </sheetData>
      <sheetData sheetId="18">
        <row r="1">
          <cell r="A1" t="str">
            <v>Markel Corporation</v>
          </cell>
        </row>
      </sheetData>
      <sheetData sheetId="19">
        <row r="1">
          <cell r="A1" t="str">
            <v>Markel Corporation</v>
          </cell>
        </row>
      </sheetData>
      <sheetData sheetId="20">
        <row r="1">
          <cell r="A1" t="str">
            <v>Markel Corporation</v>
          </cell>
        </row>
      </sheetData>
      <sheetData sheetId="21">
        <row r="1">
          <cell r="A1" t="str">
            <v>Markel Corporation</v>
          </cell>
        </row>
      </sheetData>
      <sheetData sheetId="22">
        <row r="1">
          <cell r="A1" t="str">
            <v>Markel Corporation</v>
          </cell>
        </row>
      </sheetData>
      <sheetData sheetId="23">
        <row r="1">
          <cell r="A1" t="str">
            <v>Markel Corporation</v>
          </cell>
        </row>
      </sheetData>
      <sheetData sheetId="24">
        <row r="1">
          <cell r="A1" t="str">
            <v>Markel Corporation</v>
          </cell>
        </row>
      </sheetData>
      <sheetData sheetId="25">
        <row r="1">
          <cell r="A1" t="str">
            <v>Markel Corporation</v>
          </cell>
        </row>
      </sheetData>
      <sheetData sheetId="26">
        <row r="1">
          <cell r="A1" t="str">
            <v>Markel Corporation</v>
          </cell>
        </row>
      </sheetData>
      <sheetData sheetId="27">
        <row r="1">
          <cell r="A1" t="str">
            <v>Markel Corporation</v>
          </cell>
        </row>
      </sheetData>
      <sheetData sheetId="28">
        <row r="31">
          <cell r="L31" t="str">
            <v>.</v>
          </cell>
        </row>
      </sheetData>
      <sheetData sheetId="29">
        <row r="31">
          <cell r="L31" t="str">
            <v>.</v>
          </cell>
        </row>
      </sheetData>
      <sheetData sheetId="30">
        <row r="31">
          <cell r="L31" t="str">
            <v>.</v>
          </cell>
        </row>
      </sheetData>
      <sheetData sheetId="31">
        <row r="31">
          <cell r="L31" t="str">
            <v>.</v>
          </cell>
        </row>
      </sheetData>
      <sheetData sheetId="32">
        <row r="31">
          <cell r="L31" t="str">
            <v>.</v>
          </cell>
        </row>
      </sheetData>
      <sheetData sheetId="33">
        <row r="31">
          <cell r="L31" t="str">
            <v>.</v>
          </cell>
        </row>
      </sheetData>
      <sheetData sheetId="34">
        <row r="31">
          <cell r="L31" t="str">
            <v>.</v>
          </cell>
        </row>
      </sheetData>
      <sheetData sheetId="35">
        <row r="31">
          <cell r="L31" t="str">
            <v>.</v>
          </cell>
        </row>
      </sheetData>
      <sheetData sheetId="36"/>
      <sheetData sheetId="37"/>
      <sheetData sheetId="38"/>
      <sheetData sheetId="39">
        <row r="1">
          <cell r="A1" t="str">
            <v>Markel Corporation</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itchBoard"/>
      <sheetName val="Main"/>
      <sheetName val="General"/>
      <sheetName val="Option1"/>
      <sheetName val="Option2"/>
      <sheetName val="Option3"/>
      <sheetName val="Option4"/>
      <sheetName val="Option5"/>
      <sheetName val="Option6"/>
      <sheetName val="Option7"/>
      <sheetName val="Option8"/>
      <sheetName val="ADMIN WORKSHEET"/>
      <sheetName val="SI ADMIN &amp; DISC RETAINED"/>
      <sheetName val="RUA (2)"/>
      <sheetName val="CalcsPCPM"/>
      <sheetName val="PCPMComparison"/>
      <sheetName val="Charges"/>
      <sheetName val="RUA"/>
      <sheetName val="Rate Review"/>
      <sheetName val="RateSheet_FI_VA"/>
      <sheetName val="FI_Options_Page"/>
      <sheetName val="Claims Run Out ASL Rates"/>
      <sheetName val="GaCaveats"/>
      <sheetName val="Ratesheet_SI"/>
      <sheetName val="Strategy"/>
      <sheetName val="Savings"/>
      <sheetName val="RUA Under 250"/>
      <sheetName val="GLossary_SI"/>
      <sheetName val="Glossary_FI"/>
      <sheetName val="SI Assumptions OLD"/>
      <sheetName val="FI Assumptions"/>
      <sheetName val="Cover"/>
      <sheetName val="SI Assumptions NEW"/>
      <sheetName val="ReleaseInformation"/>
      <sheetName val="BCBSGA_Renewal"/>
      <sheetName val="RateSheet_FI_GA"/>
      <sheetName val="ACA"/>
      <sheetName val="Renewal Assumptions"/>
      <sheetName val="GaNationalCaveats"/>
      <sheetName val="BCBSGA_Claim_Liability_ASO"/>
      <sheetName val="BCBSGA_Renewal_ASO"/>
      <sheetName val="NBUClaimsProjection"/>
      <sheetName val="NBU_BCBSGA_Renewal"/>
      <sheetName val="NBUSummary"/>
      <sheetName val="NBURevSummary"/>
      <sheetName val="NBUCharges"/>
      <sheetName val="NBUCover"/>
      <sheetName val="Hidfac"/>
      <sheetName val="Import"/>
      <sheetName val="ImportBackup"/>
      <sheetName val="Export"/>
    </sheetNames>
    <sheetDataSet>
      <sheetData sheetId="0">
        <row r="4">
          <cell r="X4" t="str">
            <v>14</v>
          </cell>
        </row>
      </sheetData>
      <sheetData sheetId="1" refreshError="1"/>
      <sheetData sheetId="2">
        <row r="4">
          <cell r="C4" t="str">
            <v>VIRGINIA BANKERS ASSOCIATION</v>
          </cell>
        </row>
      </sheetData>
      <sheetData sheetId="3">
        <row r="14">
          <cell r="A14" t="str">
            <v>NETWORK ACCESS FEES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2">
          <cell r="A12" t="str">
            <v>EE/Spouse</v>
          </cell>
        </row>
        <row r="17">
          <cell r="AM17">
            <v>1.9938271604938271</v>
          </cell>
        </row>
        <row r="105">
          <cell r="AM105">
            <v>5132.16</v>
          </cell>
        </row>
        <row r="116">
          <cell r="AH116">
            <v>646</v>
          </cell>
        </row>
      </sheetData>
      <sheetData sheetId="15" refreshError="1"/>
      <sheetData sheetId="16" refreshError="1"/>
      <sheetData sheetId="17">
        <row r="4">
          <cell r="A4" t="str">
            <v>125% Minimum Premium Funding</v>
          </cell>
        </row>
        <row r="59">
          <cell r="B59" t="str">
            <v>VI.</v>
          </cell>
          <cell r="C59" t="str">
            <v>ACA Reinsurance Fee</v>
          </cell>
          <cell r="O59">
            <v>14224.92</v>
          </cell>
        </row>
        <row r="61">
          <cell r="B61" t="str">
            <v>VII.</v>
          </cell>
          <cell r="C61" t="str">
            <v>ACA Insurer Fee</v>
          </cell>
          <cell r="O61">
            <v>56103.470081592866</v>
          </cell>
        </row>
        <row r="63">
          <cell r="B63" t="str">
            <v>VIII.</v>
          </cell>
          <cell r="C63" t="str">
            <v>TOTAL PROJECTED EXPENSES INCLUDING ACA FEES</v>
          </cell>
          <cell r="E63">
            <v>890063.21283448336</v>
          </cell>
          <cell r="F63">
            <v>520760.36945213989</v>
          </cell>
          <cell r="G63">
            <v>132850.82868945296</v>
          </cell>
          <cell r="H63">
            <v>0</v>
          </cell>
          <cell r="I63">
            <v>0</v>
          </cell>
          <cell r="J63">
            <v>0</v>
          </cell>
          <cell r="K63">
            <v>0</v>
          </cell>
          <cell r="L63">
            <v>0</v>
          </cell>
          <cell r="O63">
            <v>1614002.8010576689</v>
          </cell>
        </row>
        <row r="67">
          <cell r="B67" t="str">
            <v>ACA fees account for 4.4% of the total projected expenses</v>
          </cell>
        </row>
      </sheetData>
      <sheetData sheetId="18">
        <row r="8">
          <cell r="A8" t="str">
            <v xml:space="preserve">Vision </v>
          </cell>
        </row>
        <row r="16">
          <cell r="D16" t="str">
            <v>N</v>
          </cell>
        </row>
      </sheetData>
      <sheetData sheetId="19">
        <row r="14">
          <cell r="A14" t="str">
            <v>KC 20 and KC 500/25/50</v>
          </cell>
        </row>
      </sheetData>
      <sheetData sheetId="20" refreshError="1"/>
      <sheetData sheetId="21" refreshError="1"/>
      <sheetData sheetId="22" refreshError="1"/>
      <sheetData sheetId="23">
        <row r="4">
          <cell r="A4" t="str">
            <v>Group Number(s):  44005,VBA000 and Account Code: 00047</v>
          </cell>
        </row>
      </sheetData>
      <sheetData sheetId="24">
        <row r="18">
          <cell r="A18" t="str">
            <v>Comments:</v>
          </cell>
        </row>
      </sheetData>
      <sheetData sheetId="25">
        <row r="50">
          <cell r="G50" t="e">
            <v>#REF!</v>
          </cell>
        </row>
      </sheetData>
      <sheetData sheetId="26" refreshError="1"/>
      <sheetData sheetId="27">
        <row r="8">
          <cell r="A8" t="str">
            <v>Net Claims</v>
          </cell>
        </row>
      </sheetData>
      <sheetData sheetId="28" refreshError="1"/>
      <sheetData sheetId="29" refreshError="1"/>
      <sheetData sheetId="30" refreshError="1"/>
      <sheetData sheetId="31"/>
      <sheetData sheetId="32" refreshError="1"/>
      <sheetData sheetId="33">
        <row r="7">
          <cell r="G7">
            <v>0.03</v>
          </cell>
        </row>
      </sheetData>
      <sheetData sheetId="34" refreshError="1"/>
      <sheetData sheetId="35">
        <row r="19">
          <cell r="D19" t="str">
            <v>Employee Only</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ow r="48">
          <cell r="G48" t="str">
            <v>IBNR</v>
          </cell>
        </row>
      </sheetData>
      <sheetData sheetId="44" refreshError="1"/>
      <sheetData sheetId="45">
        <row r="18">
          <cell r="B18" t="str">
            <v>Drug Credit</v>
          </cell>
        </row>
      </sheetData>
      <sheetData sheetId="46" refreshError="1"/>
      <sheetData sheetId="47">
        <row r="4">
          <cell r="A4" t="str">
            <v>BC</v>
          </cell>
        </row>
        <row r="692">
          <cell r="D692">
            <v>4.3573895928499078E-2</v>
          </cell>
        </row>
      </sheetData>
      <sheetData sheetId="48">
        <row r="4">
          <cell r="Z4">
            <v>1</v>
          </cell>
        </row>
        <row r="27">
          <cell r="AA27" t="str">
            <v>Embedded Only</v>
          </cell>
        </row>
        <row r="31">
          <cell r="AA31" t="str">
            <v>Embedded Only</v>
          </cell>
        </row>
        <row r="35">
          <cell r="AA35" t="str">
            <v>Embedded Only</v>
          </cell>
        </row>
        <row r="39">
          <cell r="AA39" t="str">
            <v>Embedded Only</v>
          </cell>
        </row>
      </sheetData>
      <sheetData sheetId="49" refreshError="1"/>
      <sheetData sheetId="5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O-MPA Tool (10-11-2011 MM)"/>
      <sheetName val="SwitchBoard"/>
      <sheetName val="TestAccounts"/>
      <sheetName val="Main"/>
      <sheetName val="General"/>
      <sheetName val="Option1"/>
      <sheetName val="Option2"/>
      <sheetName val="Option3"/>
      <sheetName val="Option4"/>
      <sheetName val="Option5"/>
      <sheetName val="Option6"/>
      <sheetName val="Option7"/>
      <sheetName val="Option8"/>
      <sheetName val="ADMIN WORKSHEET"/>
      <sheetName val="SI ADMIN &amp; DISC RETAINED"/>
      <sheetName val="PCPMComparison"/>
      <sheetName val="RUA (2)"/>
      <sheetName val="CalcsPCPM"/>
      <sheetName val="NBUCharges"/>
      <sheetName val="Rate Review"/>
      <sheetName val="Strategy"/>
      <sheetName val="RUA Under 250"/>
      <sheetName val="RUA"/>
      <sheetName val="Rate Sheet"/>
      <sheetName val="Charges"/>
      <sheetName val="AssumptionsSI"/>
      <sheetName val="BCBSGA_ASO"/>
      <sheetName val="BCBSGA_ASORenewal"/>
      <sheetName val="BCBSGA_Renewal"/>
      <sheetName val="RateSheetGA"/>
      <sheetName val="Claims Projection"/>
      <sheetName val="NBUCover"/>
      <sheetName val="BCBSGA_RenewalNBU"/>
      <sheetName val="NBUSummary"/>
      <sheetName val="NBURevSummary"/>
      <sheetName val="Claims Run Out ASL Rates"/>
      <sheetName val="Savings Under 250"/>
      <sheetName val="Savings Over 250 (2)"/>
      <sheetName val="Savings Over 250"/>
      <sheetName val="Glossary"/>
      <sheetName val="Cover"/>
      <sheetName val="GaCaveats"/>
      <sheetName val="ReleaseInformation"/>
      <sheetName val="Import"/>
      <sheetName val="Hidfac"/>
      <sheetName val="ImportBackup"/>
      <sheetName val="Export"/>
    </sheetNames>
    <sheetDataSet>
      <sheetData sheetId="0"/>
      <sheetData sheetId="1">
        <row r="6">
          <cell r="X6">
            <v>6</v>
          </cell>
          <cell r="Y6">
            <v>0</v>
          </cell>
          <cell r="Z6">
            <v>2</v>
          </cell>
        </row>
      </sheetData>
      <sheetData sheetId="2"/>
      <sheetData sheetId="3"/>
      <sheetData sheetId="4">
        <row r="4">
          <cell r="C4" t="str">
            <v>VIRGINIA BANKERS ASSOCIATION</v>
          </cell>
        </row>
        <row r="5">
          <cell r="C5" t="str">
            <v>00047</v>
          </cell>
          <cell r="F5" t="str">
            <v>VA</v>
          </cell>
          <cell r="J5" t="str">
            <v>Montgomery Elizabeth</v>
          </cell>
        </row>
        <row r="6">
          <cell r="C6">
            <v>41275</v>
          </cell>
          <cell r="F6" t="str">
            <v>1KP</v>
          </cell>
          <cell r="J6" t="str">
            <v xml:space="preserve">16        </v>
          </cell>
        </row>
        <row r="7">
          <cell r="C7" t="str">
            <v>SOREV1</v>
          </cell>
          <cell r="F7" t="str">
            <v>3500+</v>
          </cell>
        </row>
        <row r="9">
          <cell r="B9" t="str">
            <v>Anthem Group Numbers:</v>
          </cell>
          <cell r="D9" t="str">
            <v>0</v>
          </cell>
          <cell r="J9" t="str">
            <v>Counoupas Jim</v>
          </cell>
        </row>
        <row r="10">
          <cell r="B10" t="str">
            <v>HMO Group Numbers:</v>
          </cell>
          <cell r="D10" t="str">
            <v>0</v>
          </cell>
          <cell r="J10">
            <v>93</v>
          </cell>
        </row>
        <row r="11">
          <cell r="B11" t="str">
            <v>Renewal Option ?:</v>
          </cell>
          <cell r="J11" t="str">
            <v>S</v>
          </cell>
        </row>
        <row r="13">
          <cell r="B13" t="str">
            <v>Provider Acct?:</v>
          </cell>
        </row>
        <row r="14">
          <cell r="B14" t="str">
            <v>Option Sale?:</v>
          </cell>
        </row>
        <row r="18">
          <cell r="C18" t="str">
            <v>ASL</v>
          </cell>
        </row>
        <row r="22">
          <cell r="B22" t="str">
            <v>Contracts:</v>
          </cell>
        </row>
        <row r="26">
          <cell r="C26">
            <v>3</v>
          </cell>
        </row>
        <row r="40">
          <cell r="C40">
            <v>40695</v>
          </cell>
          <cell r="D40">
            <v>41060</v>
          </cell>
          <cell r="F40">
            <v>40330</v>
          </cell>
          <cell r="G40">
            <v>40694</v>
          </cell>
          <cell r="I40">
            <v>39965</v>
          </cell>
          <cell r="J40">
            <v>40329</v>
          </cell>
        </row>
        <row r="51">
          <cell r="C51" t="str">
            <v>N</v>
          </cell>
          <cell r="F51" t="str">
            <v>LAST</v>
          </cell>
          <cell r="K51" t="str">
            <v>E</v>
          </cell>
        </row>
        <row r="52">
          <cell r="C52" t="str">
            <v>N</v>
          </cell>
          <cell r="F52" t="str">
            <v>N</v>
          </cell>
          <cell r="K52" t="str">
            <v>Y</v>
          </cell>
        </row>
        <row r="54">
          <cell r="B54" t="str">
            <v>ERG - VA</v>
          </cell>
        </row>
        <row r="55">
          <cell r="B55" t="str">
            <v>PRG - Ga</v>
          </cell>
        </row>
        <row r="60">
          <cell r="F60">
            <v>0</v>
          </cell>
        </row>
        <row r="61">
          <cell r="D61">
            <v>0</v>
          </cell>
          <cell r="F61">
            <v>0</v>
          </cell>
          <cell r="I61">
            <v>0</v>
          </cell>
        </row>
        <row r="63">
          <cell r="A63" t="str">
            <v>GASB 43 and 45</v>
          </cell>
        </row>
        <row r="67">
          <cell r="C67">
            <v>0</v>
          </cell>
        </row>
      </sheetData>
      <sheetData sheetId="5">
        <row r="14">
          <cell r="A14" t="str">
            <v>NETWORK ACCESS FEES</v>
          </cell>
        </row>
        <row r="16">
          <cell r="A16" t="str">
            <v>Time Period:</v>
          </cell>
        </row>
        <row r="17">
          <cell r="A17" t="str">
            <v>Current</v>
          </cell>
        </row>
        <row r="18">
          <cell r="A18" t="str">
            <v>Prior</v>
          </cell>
        </row>
        <row r="70">
          <cell r="A70" t="str">
            <v>EXPERIENCE CLAIMS AND PREMIUM SUMMARIZED</v>
          </cell>
        </row>
        <row r="71">
          <cell r="A71" t="str">
            <v>MEDICAL</v>
          </cell>
        </row>
        <row r="72">
          <cell r="A72" t="str">
            <v>Current</v>
          </cell>
        </row>
        <row r="73">
          <cell r="A73" t="str">
            <v>Prior</v>
          </cell>
        </row>
        <row r="74">
          <cell r="A74" t="str">
            <v>Two Prior</v>
          </cell>
        </row>
        <row r="84">
          <cell r="B84" t="str">
            <v>EE/Child</v>
          </cell>
        </row>
        <row r="87">
          <cell r="B87" t="str">
            <v>EE/Spouse</v>
          </cell>
        </row>
        <row r="89">
          <cell r="B89" t="str">
            <v>Carve out</v>
          </cell>
        </row>
        <row r="93">
          <cell r="B93" t="str">
            <v>EE/Child</v>
          </cell>
        </row>
        <row r="96">
          <cell r="B96" t="str">
            <v>EE/Spouse</v>
          </cell>
        </row>
        <row r="98">
          <cell r="B98" t="str">
            <v>Carve out</v>
          </cell>
        </row>
        <row r="149">
          <cell r="A149" t="str">
            <v>OUT OF AREA ENROLLMENT CALCULATIONS</v>
          </cell>
        </row>
        <row r="150">
          <cell r="B150" t="str">
            <v>OOA Ees</v>
          </cell>
          <cell r="C150" t="str">
            <v>OOA %</v>
          </cell>
          <cell r="G150" t="str">
            <v>Account</v>
          </cell>
          <cell r="H150" t="str">
            <v>OOA Ees</v>
          </cell>
          <cell r="I150" t="str">
            <v>OOA %</v>
          </cell>
        </row>
        <row r="151">
          <cell r="B151">
            <v>0</v>
          </cell>
          <cell r="C151">
            <v>0</v>
          </cell>
          <cell r="D151">
            <v>0.12436308926780341</v>
          </cell>
          <cell r="G151" t="str">
            <v>Total</v>
          </cell>
          <cell r="H151">
            <v>0</v>
          </cell>
          <cell r="I151">
            <v>0</v>
          </cell>
        </row>
        <row r="152">
          <cell r="A152" t="str">
            <v>SECTION 3: VISION - For FI, embedded vision is calculated and added in as capitation and not priced below, regardless of size.</v>
          </cell>
        </row>
        <row r="153">
          <cell r="A153" t="str">
            <v>Vision Benefit</v>
          </cell>
          <cell r="D153" t="str">
            <v>Default</v>
          </cell>
          <cell r="E153" t="str">
            <v>Override</v>
          </cell>
          <cell r="F153" t="str">
            <v xml:space="preserve">PMPM Used </v>
          </cell>
          <cell r="G153" t="str">
            <v>With Tax</v>
          </cell>
          <cell r="H153" t="str">
            <v>Calcs:</v>
          </cell>
          <cell r="I153" t="str">
            <v>PMPM</v>
          </cell>
          <cell r="J153">
            <v>0.89</v>
          </cell>
        </row>
        <row r="154">
          <cell r="A154" t="str">
            <v>Embedded Only</v>
          </cell>
          <cell r="C154" t="str">
            <v>Under 500</v>
          </cell>
          <cell r="D154">
            <v>0</v>
          </cell>
          <cell r="E154">
            <v>0</v>
          </cell>
          <cell r="F154">
            <v>0</v>
          </cell>
          <cell r="G154">
            <v>0</v>
          </cell>
          <cell r="I154" t="str">
            <v>PCPM</v>
          </cell>
          <cell r="J154">
            <v>1.444056338028169</v>
          </cell>
        </row>
        <row r="155">
          <cell r="C155" t="str">
            <v>Over 500</v>
          </cell>
          <cell r="D155">
            <v>0.89</v>
          </cell>
          <cell r="E155">
            <v>0</v>
          </cell>
          <cell r="F155">
            <v>0.89</v>
          </cell>
          <cell r="G155">
            <v>0.89</v>
          </cell>
          <cell r="I155" t="str">
            <v>Annual $</v>
          </cell>
          <cell r="J155">
            <v>6151.68</v>
          </cell>
        </row>
        <row r="156">
          <cell r="C156" t="str">
            <v>FI Embedded</v>
          </cell>
          <cell r="D156">
            <v>0</v>
          </cell>
          <cell r="E156">
            <v>0</v>
          </cell>
          <cell r="I156" t="str">
            <v>FI Embedded</v>
          </cell>
          <cell r="J156">
            <v>0</v>
          </cell>
        </row>
        <row r="159">
          <cell r="C159" t="str">
            <v>ASL Coverage Rates</v>
          </cell>
          <cell r="D159" t="str">
            <v>SI Vision</v>
          </cell>
          <cell r="E159" t="str">
            <v>Billed Rates Less Vision</v>
          </cell>
        </row>
        <row r="160">
          <cell r="C160">
            <v>642.63</v>
          </cell>
          <cell r="D160">
            <v>0</v>
          </cell>
          <cell r="E160">
            <v>642.63</v>
          </cell>
        </row>
        <row r="161">
          <cell r="A161" t="str">
            <v>EE/Child</v>
          </cell>
          <cell r="C161">
            <v>642.63</v>
          </cell>
          <cell r="D161">
            <v>0</v>
          </cell>
          <cell r="E161">
            <v>642.63</v>
          </cell>
        </row>
        <row r="162">
          <cell r="A162" t="str">
            <v>EE/Spouse</v>
          </cell>
          <cell r="C162">
            <v>0</v>
          </cell>
          <cell r="E162">
            <v>0</v>
          </cell>
        </row>
        <row r="163">
          <cell r="C163">
            <v>642.63</v>
          </cell>
          <cell r="D163">
            <v>0</v>
          </cell>
          <cell r="E163">
            <v>642.63</v>
          </cell>
        </row>
        <row r="164">
          <cell r="A164" t="str">
            <v>EE/Spouse</v>
          </cell>
          <cell r="C164">
            <v>642.63</v>
          </cell>
          <cell r="D164">
            <v>0</v>
          </cell>
          <cell r="E164">
            <v>642.63</v>
          </cell>
        </row>
        <row r="165">
          <cell r="C165">
            <v>642.63</v>
          </cell>
          <cell r="D165">
            <v>0</v>
          </cell>
          <cell r="E165">
            <v>642.63</v>
          </cell>
        </row>
        <row r="166">
          <cell r="A166" t="str">
            <v>Carve out</v>
          </cell>
          <cell r="C166">
            <v>0</v>
          </cell>
          <cell r="D166">
            <v>0</v>
          </cell>
          <cell r="E166">
            <v>0</v>
          </cell>
        </row>
        <row r="172">
          <cell r="A172" t="str">
            <v>FACILITY AND PROFESSIONAL SAVINGS SUMMARY AND FACILITY SAVINGS ADJUSTMENTS</v>
          </cell>
        </row>
        <row r="173">
          <cell r="A173" t="str">
            <v>Facility Savings</v>
          </cell>
        </row>
        <row r="174">
          <cell r="A174" t="str">
            <v>Current</v>
          </cell>
        </row>
        <row r="175">
          <cell r="A175" t="str">
            <v>Prior</v>
          </cell>
        </row>
        <row r="176">
          <cell r="A176" t="str">
            <v>Professional Savings</v>
          </cell>
        </row>
        <row r="177">
          <cell r="A177" t="str">
            <v>Current</v>
          </cell>
        </row>
        <row r="178">
          <cell r="A178" t="str">
            <v>Prior</v>
          </cell>
        </row>
        <row r="184">
          <cell r="A184" t="str">
            <v>IBNR</v>
          </cell>
        </row>
        <row r="185">
          <cell r="A185" t="str">
            <v>MEDICAL - Beginning and ending</v>
          </cell>
        </row>
        <row r="187">
          <cell r="A187" t="str">
            <v>Current</v>
          </cell>
        </row>
        <row r="189">
          <cell r="A189" t="str">
            <v>Prior</v>
          </cell>
        </row>
        <row r="192">
          <cell r="A192" t="str">
            <v>Percent Change in IBNR</v>
          </cell>
        </row>
        <row r="215">
          <cell r="B215">
            <v>200000</v>
          </cell>
        </row>
        <row r="219">
          <cell r="A219" t="str">
            <v>ASL FACTORS</v>
          </cell>
        </row>
        <row r="222">
          <cell r="A222" t="str">
            <v>Projection</v>
          </cell>
          <cell r="B222">
            <v>1.1499999999999999</v>
          </cell>
        </row>
        <row r="223">
          <cell r="A223" t="str">
            <v>Current</v>
          </cell>
        </row>
        <row r="224">
          <cell r="A224" t="str">
            <v>Prior</v>
          </cell>
        </row>
        <row r="226">
          <cell r="A226" t="str">
            <v>RUN-OUT RISK FEES</v>
          </cell>
        </row>
        <row r="229">
          <cell r="A229" t="str">
            <v>Projection Default</v>
          </cell>
        </row>
        <row r="230">
          <cell r="A230" t="str">
            <v>Projection Override</v>
          </cell>
        </row>
        <row r="231">
          <cell r="A231" t="str">
            <v>Current</v>
          </cell>
        </row>
        <row r="232">
          <cell r="A232" t="str">
            <v>Prior</v>
          </cell>
        </row>
        <row r="234">
          <cell r="A234" t="str">
            <v>NETWORK ACCESS FEES</v>
          </cell>
        </row>
        <row r="236">
          <cell r="C236" t="str">
            <v>NAF Fees PCPM</v>
          </cell>
          <cell r="J236" t="str">
            <v>PCPM</v>
          </cell>
        </row>
        <row r="237">
          <cell r="A237" t="str">
            <v>Projection Default</v>
          </cell>
          <cell r="C237">
            <v>0</v>
          </cell>
          <cell r="I237"/>
          <cell r="J237" t="str">
            <v>Used In Calcs</v>
          </cell>
        </row>
        <row r="238">
          <cell r="A238" t="str">
            <v>Override</v>
          </cell>
          <cell r="C238">
            <v>0</v>
          </cell>
          <cell r="E238" t="str">
            <v>Account Weighted Current</v>
          </cell>
          <cell r="J238">
            <v>0</v>
          </cell>
        </row>
        <row r="239">
          <cell r="A239" t="str">
            <v>Current</v>
          </cell>
          <cell r="C239">
            <v>13.29</v>
          </cell>
          <cell r="E239">
            <v>13.29</v>
          </cell>
          <cell r="J239" t="str">
            <v>PMPM</v>
          </cell>
        </row>
        <row r="240">
          <cell r="A240" t="str">
            <v>Prior</v>
          </cell>
          <cell r="C240">
            <v>13.09</v>
          </cell>
          <cell r="J240">
            <v>0</v>
          </cell>
        </row>
        <row r="241">
          <cell r="A241" t="str">
            <v>ADMINISTRATION FEES</v>
          </cell>
        </row>
        <row r="245">
          <cell r="G245" t="str">
            <v>ITS Admin</v>
          </cell>
          <cell r="H245">
            <v>14.6</v>
          </cell>
          <cell r="I245">
            <v>0</v>
          </cell>
        </row>
        <row r="246">
          <cell r="A246" t="str">
            <v>Default:</v>
          </cell>
        </row>
        <row r="247">
          <cell r="A247" t="str">
            <v>Override:</v>
          </cell>
        </row>
        <row r="248">
          <cell r="A248" t="str">
            <v>Current:</v>
          </cell>
        </row>
        <row r="249">
          <cell r="A249" t="str">
            <v>Prior:</v>
          </cell>
        </row>
        <row r="250">
          <cell r="G250" t="str">
            <v>No Pharmacy</v>
          </cell>
          <cell r="I250">
            <v>0</v>
          </cell>
        </row>
        <row r="251">
          <cell r="A251" t="str">
            <v>NBU Actual Drug Credit</v>
          </cell>
        </row>
        <row r="252">
          <cell r="G252" t="str">
            <v>Condition Care</v>
          </cell>
          <cell r="I252">
            <v>0</v>
          </cell>
        </row>
        <row r="253">
          <cell r="A253" t="str">
            <v>Account Weighted PCPM</v>
          </cell>
          <cell r="G253" t="str">
            <v xml:space="preserve">Default </v>
          </cell>
          <cell r="I253">
            <v>0</v>
          </cell>
        </row>
        <row r="254">
          <cell r="A254" t="str">
            <v>Pharmacy Per Script</v>
          </cell>
        </row>
        <row r="256">
          <cell r="A256" t="str">
            <v>Default:</v>
          </cell>
        </row>
        <row r="257">
          <cell r="A257" t="str">
            <v>Override:</v>
          </cell>
        </row>
        <row r="258">
          <cell r="A258" t="str">
            <v>Current:</v>
          </cell>
        </row>
        <row r="259">
          <cell r="A259" t="str">
            <v>Prior:</v>
          </cell>
        </row>
        <row r="260">
          <cell r="A260" t="str">
            <v>ADMINISTRATION EXPENSE RATIO</v>
          </cell>
        </row>
        <row r="262">
          <cell r="A262" t="str">
            <v>Default:</v>
          </cell>
        </row>
        <row r="263">
          <cell r="A263" t="str">
            <v>Override:</v>
          </cell>
        </row>
        <row r="264">
          <cell r="A264" t="str">
            <v>Current:</v>
          </cell>
        </row>
        <row r="265">
          <cell r="A265" t="str">
            <v>Prior:</v>
          </cell>
        </row>
        <row r="267">
          <cell r="A267" t="str">
            <v>HEALTH PROMOTION SERVICES  - (Not included Base Admin) - All PCPM except Wellness</v>
          </cell>
        </row>
        <row r="269">
          <cell r="A269" t="str">
            <v>Future Moms (PAR/PPO)</v>
          </cell>
        </row>
        <row r="270">
          <cell r="A270" t="str">
            <v>24/7 NurseLine(PAR/PPO)</v>
          </cell>
        </row>
        <row r="271">
          <cell r="A271" t="str">
            <v>Condition Care</v>
          </cell>
        </row>
        <row r="272">
          <cell r="A272" t="str">
            <v>Condition Care Enhanced</v>
          </cell>
        </row>
        <row r="273">
          <cell r="A273" t="str">
            <v>Healthy Reminders Premium</v>
          </cell>
        </row>
        <row r="274">
          <cell r="A274" t="str">
            <v>My Health Advantage Gold</v>
          </cell>
        </row>
        <row r="275">
          <cell r="A275" t="str">
            <v>RISK</v>
          </cell>
        </row>
        <row r="280">
          <cell r="A280" t="str">
            <v>SECTION 8: SAVINGS EXHIBIT - Enter Account total, not by Option</v>
          </cell>
        </row>
        <row r="281">
          <cell r="A281" t="str">
            <v>Self Insured</v>
          </cell>
        </row>
      </sheetData>
      <sheetData sheetId="6"/>
      <sheetData sheetId="7"/>
      <sheetData sheetId="8"/>
      <sheetData sheetId="9"/>
      <sheetData sheetId="10"/>
      <sheetData sheetId="11"/>
      <sheetData sheetId="12"/>
      <sheetData sheetId="13"/>
      <sheetData sheetId="14"/>
      <sheetData sheetId="15"/>
      <sheetData sheetId="16"/>
      <sheetData sheetId="17">
        <row r="10">
          <cell r="AM10">
            <v>5</v>
          </cell>
        </row>
        <row r="12">
          <cell r="A12" t="str">
            <v>EE/Spouse</v>
          </cell>
        </row>
        <row r="17">
          <cell r="AO17">
            <v>4260</v>
          </cell>
          <cell r="AR17">
            <v>2340</v>
          </cell>
          <cell r="AU17">
            <v>1116</v>
          </cell>
          <cell r="AX17">
            <v>0</v>
          </cell>
        </row>
        <row r="19">
          <cell r="AH19">
            <v>643</v>
          </cell>
        </row>
        <row r="22">
          <cell r="A22" t="str">
            <v>Income Without Commission and FI Vision</v>
          </cell>
          <cell r="AH22">
            <v>4958533.08</v>
          </cell>
        </row>
        <row r="23">
          <cell r="A23" t="str">
            <v>Earned Income GA</v>
          </cell>
        </row>
        <row r="46">
          <cell r="A46" t="str">
            <v>Capitation - GA &amp; NBU Self Insured</v>
          </cell>
        </row>
        <row r="47">
          <cell r="A47" t="str">
            <v>CapTrend</v>
          </cell>
        </row>
        <row r="53">
          <cell r="B53">
            <v>2307873.0299999998</v>
          </cell>
        </row>
        <row r="75">
          <cell r="A75" t="str">
            <v>Capitation - GA &amp; NBU Self Insured</v>
          </cell>
        </row>
        <row r="76">
          <cell r="A76" t="str">
            <v>CapTrend</v>
          </cell>
        </row>
        <row r="77">
          <cell r="AH77">
            <v>4236966.9039580394</v>
          </cell>
        </row>
        <row r="85">
          <cell r="AH85">
            <v>0</v>
          </cell>
        </row>
        <row r="98">
          <cell r="C98">
            <v>0</v>
          </cell>
          <cell r="G98">
            <v>0</v>
          </cell>
          <cell r="K98">
            <v>0</v>
          </cell>
          <cell r="O98">
            <v>0</v>
          </cell>
          <cell r="S98">
            <v>0</v>
          </cell>
          <cell r="W98">
            <v>0</v>
          </cell>
          <cell r="AA98">
            <v>0</v>
          </cell>
          <cell r="AE98">
            <v>0</v>
          </cell>
        </row>
        <row r="99">
          <cell r="C99">
            <v>0</v>
          </cell>
          <cell r="G99">
            <v>0</v>
          </cell>
          <cell r="K99">
            <v>0</v>
          </cell>
          <cell r="O99">
            <v>0</v>
          </cell>
          <cell r="S99">
            <v>0</v>
          </cell>
          <cell r="W99">
            <v>0</v>
          </cell>
          <cell r="AA99">
            <v>0</v>
          </cell>
        </row>
        <row r="103">
          <cell r="A103" t="str">
            <v>REINSURANCE</v>
          </cell>
        </row>
        <row r="104">
          <cell r="C104">
            <v>29.34</v>
          </cell>
          <cell r="G104">
            <v>29.34</v>
          </cell>
          <cell r="K104">
            <v>29.34</v>
          </cell>
          <cell r="O104">
            <v>0</v>
          </cell>
          <cell r="S104">
            <v>0</v>
          </cell>
          <cell r="W104">
            <v>0</v>
          </cell>
          <cell r="AA104">
            <v>0</v>
          </cell>
          <cell r="AE104">
            <v>0</v>
          </cell>
          <cell r="AH104">
            <v>226387.44</v>
          </cell>
        </row>
        <row r="105">
          <cell r="C105">
            <v>4.54</v>
          </cell>
          <cell r="G105">
            <v>4.54</v>
          </cell>
          <cell r="K105">
            <v>4.54</v>
          </cell>
          <cell r="O105">
            <v>0</v>
          </cell>
          <cell r="S105">
            <v>0</v>
          </cell>
          <cell r="W105">
            <v>0</v>
          </cell>
          <cell r="AA105">
            <v>0</v>
          </cell>
          <cell r="AE105">
            <v>0</v>
          </cell>
        </row>
        <row r="106">
          <cell r="C106">
            <v>6.0242535236794822E-11</v>
          </cell>
          <cell r="G106">
            <v>6.0242535236794822E-11</v>
          </cell>
          <cell r="K106">
            <v>6.0242535236794822E-11</v>
          </cell>
          <cell r="O106">
            <v>0</v>
          </cell>
          <cell r="S106">
            <v>0</v>
          </cell>
          <cell r="W106">
            <v>0</v>
          </cell>
          <cell r="AA106">
            <v>0</v>
          </cell>
          <cell r="AE106">
            <v>0</v>
          </cell>
          <cell r="AH106">
            <v>4.648314018871089E-7</v>
          </cell>
        </row>
        <row r="107">
          <cell r="AH107">
            <v>261418.08000046486</v>
          </cell>
        </row>
        <row r="108">
          <cell r="A108" t="str">
            <v>RETENTION</v>
          </cell>
        </row>
        <row r="109">
          <cell r="A109" t="str">
            <v>Administration Fees  (PCPM)</v>
          </cell>
          <cell r="AH109">
            <v>241973.76000000001</v>
          </cell>
        </row>
        <row r="110">
          <cell r="A110" t="str">
            <v>Prescription Drug Admin Credit (PCPM)</v>
          </cell>
          <cell r="AH110">
            <v>-76465.56</v>
          </cell>
        </row>
        <row r="111">
          <cell r="A111" t="str">
            <v>Pharmacy Per Script Fee</v>
          </cell>
          <cell r="AH111">
            <v>0</v>
          </cell>
        </row>
        <row r="112">
          <cell r="A112" t="str">
            <v>Total Admin</v>
          </cell>
        </row>
        <row r="113">
          <cell r="A113" t="str">
            <v>Subtotal (inc.claims,cap and related fees)</v>
          </cell>
        </row>
        <row r="114">
          <cell r="A114" t="str">
            <v>Risk Fee</v>
          </cell>
          <cell r="AH114">
            <v>0</v>
          </cell>
        </row>
        <row r="115">
          <cell r="A115" t="str">
            <v>Health Promotion Services</v>
          </cell>
          <cell r="AH115">
            <v>25208.040000000005</v>
          </cell>
        </row>
        <row r="116">
          <cell r="A116" t="str">
            <v xml:space="preserve">Subtotal </v>
          </cell>
        </row>
        <row r="117">
          <cell r="A117" t="str">
            <v>State Premium Tax</v>
          </cell>
          <cell r="AH117">
            <v>78388.028288737696</v>
          </cell>
        </row>
        <row r="118">
          <cell r="A118" t="str">
            <v>Total Retention</v>
          </cell>
          <cell r="AH118">
            <v>269104.26828873775</v>
          </cell>
        </row>
        <row r="119">
          <cell r="A119" t="str">
            <v>CER fee</v>
          </cell>
        </row>
        <row r="120">
          <cell r="A120" t="str">
            <v>Vision</v>
          </cell>
        </row>
        <row r="121">
          <cell r="A121" t="str">
            <v>Total Retention w/CER and Vision</v>
          </cell>
        </row>
        <row r="122">
          <cell r="A122" t="str">
            <v>EXPECTED EXPENSE</v>
          </cell>
        </row>
        <row r="123">
          <cell r="A123" t="str">
            <v>Vision Premium (PMPM) FI Funding</v>
          </cell>
          <cell r="AH123">
            <v>0</v>
          </cell>
        </row>
        <row r="124">
          <cell r="A124" t="str">
            <v>Expected Expense</v>
          </cell>
        </row>
        <row r="125">
          <cell r="A125" t="str">
            <v>Total Expected Expense</v>
          </cell>
          <cell r="AI125">
            <v>739285.54462993017</v>
          </cell>
        </row>
        <row r="126">
          <cell r="A126" t="str">
            <v>Expected Increase</v>
          </cell>
        </row>
        <row r="127">
          <cell r="A127" t="str">
            <v>CHECK - Total Expected w/CER and Vision</v>
          </cell>
        </row>
        <row r="128">
          <cell r="A128" t="str">
            <v>Commission</v>
          </cell>
          <cell r="AH128">
            <v>0</v>
          </cell>
        </row>
        <row r="129">
          <cell r="A129" t="str">
            <v>Vision Premium - Self Insured Funding</v>
          </cell>
        </row>
        <row r="130">
          <cell r="A130" t="str">
            <v xml:space="preserve">Vision Premium (PMPM) </v>
          </cell>
          <cell r="AH130">
            <v>9799.32</v>
          </cell>
        </row>
        <row r="131">
          <cell r="A131" t="str">
            <v>Composite PCPM</v>
          </cell>
        </row>
        <row r="132">
          <cell r="A132" t="str">
            <v>GA  FULLY INSURED INCOME REQ</v>
          </cell>
        </row>
        <row r="133">
          <cell r="A133" t="str">
            <v>Projected Claims Annualized</v>
          </cell>
        </row>
        <row r="134">
          <cell r="A134" t="str">
            <v>Administration Expense</v>
          </cell>
        </row>
        <row r="135">
          <cell r="A135" t="str">
            <v>Required Premium without Commission</v>
          </cell>
        </row>
        <row r="136">
          <cell r="A136" t="str">
            <v>Commission</v>
          </cell>
        </row>
        <row r="137">
          <cell r="A137" t="str">
            <v>Required Premium with Commission</v>
          </cell>
        </row>
        <row r="138">
          <cell r="A138" t="str">
            <v>Required Premium PMPM with Commission</v>
          </cell>
        </row>
        <row r="139">
          <cell r="A139" t="str">
            <v>Commission PMPM</v>
          </cell>
        </row>
        <row r="140">
          <cell r="A140" t="str">
            <v>Rate Change</v>
          </cell>
        </row>
        <row r="141">
          <cell r="A141" t="str">
            <v>UW Recommended Rate Change</v>
          </cell>
        </row>
        <row r="142">
          <cell r="A142" t="str">
            <v>Projected Claims Annualized</v>
          </cell>
        </row>
        <row r="143">
          <cell r="A143" t="str">
            <v>Administration Expense</v>
          </cell>
        </row>
        <row r="144">
          <cell r="A144" t="str">
            <v>Required Premium without Commission</v>
          </cell>
        </row>
        <row r="145">
          <cell r="A145" t="str">
            <v>Commission</v>
          </cell>
        </row>
        <row r="146">
          <cell r="A146" t="str">
            <v>UW Recommended Premium with Commission</v>
          </cell>
        </row>
        <row r="147">
          <cell r="A147" t="str">
            <v>UW Recommended PMPM</v>
          </cell>
        </row>
        <row r="149">
          <cell r="A149" t="str">
            <v>MINIMUM PREMIUM</v>
          </cell>
          <cell r="B149" t="str">
            <v>Medical</v>
          </cell>
          <cell r="D149" t="str">
            <v>Drug</v>
          </cell>
          <cell r="F149" t="str">
            <v>Medical</v>
          </cell>
          <cell r="H149" t="str">
            <v>Drug</v>
          </cell>
          <cell r="J149" t="str">
            <v>Medical</v>
          </cell>
          <cell r="L149" t="str">
            <v>Drug</v>
          </cell>
          <cell r="N149" t="str">
            <v>Medical</v>
          </cell>
          <cell r="P149" t="str">
            <v>Drug</v>
          </cell>
          <cell r="R149" t="str">
            <v>Medical</v>
          </cell>
          <cell r="T149" t="str">
            <v>Drug</v>
          </cell>
          <cell r="X149" t="str">
            <v>Drug</v>
          </cell>
          <cell r="Z149" t="str">
            <v>Medical</v>
          </cell>
          <cell r="AB149" t="str">
            <v>Drug</v>
          </cell>
          <cell r="AD149" t="str">
            <v>Medical</v>
          </cell>
          <cell r="AF149" t="str">
            <v>Drug</v>
          </cell>
          <cell r="AI149" t="str">
            <v>Drug</v>
          </cell>
          <cell r="AK149" t="str">
            <v>Med</v>
          </cell>
          <cell r="AM149" t="str">
            <v>Total</v>
          </cell>
          <cell r="AN149" t="str">
            <v>Drug</v>
          </cell>
          <cell r="AO149" t="str">
            <v>Med</v>
          </cell>
          <cell r="AP149" t="str">
            <v>Total</v>
          </cell>
          <cell r="AQ149" t="str">
            <v>Drug</v>
          </cell>
          <cell r="AR149" t="str">
            <v>Med</v>
          </cell>
          <cell r="AS149" t="str">
            <v>Total</v>
          </cell>
          <cell r="AT149" t="str">
            <v>Drug</v>
          </cell>
          <cell r="AU149" t="str">
            <v>Med</v>
          </cell>
          <cell r="AV149" t="str">
            <v>Total</v>
          </cell>
          <cell r="AW149" t="str">
            <v>Drug</v>
          </cell>
          <cell r="AX149" t="str">
            <v>Med</v>
          </cell>
          <cell r="AY149" t="str">
            <v>Total</v>
          </cell>
          <cell r="BL149">
            <v>0</v>
          </cell>
        </row>
        <row r="150">
          <cell r="A150" t="str">
            <v>Attachment Point</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K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BJ150">
            <v>0</v>
          </cell>
          <cell r="BL150">
            <v>0</v>
          </cell>
        </row>
        <row r="151">
          <cell r="A151" t="str">
            <v>Maximum Projected Expense</v>
          </cell>
          <cell r="B151">
            <v>0</v>
          </cell>
          <cell r="D151">
            <v>0</v>
          </cell>
          <cell r="F151">
            <v>0</v>
          </cell>
          <cell r="H151">
            <v>0</v>
          </cell>
          <cell r="J151">
            <v>0</v>
          </cell>
          <cell r="L151">
            <v>0</v>
          </cell>
          <cell r="N151">
            <v>0</v>
          </cell>
          <cell r="P151">
            <v>0</v>
          </cell>
          <cell r="R151">
            <v>0</v>
          </cell>
          <cell r="T151">
            <v>0</v>
          </cell>
          <cell r="V151">
            <v>0</v>
          </cell>
          <cell r="X151">
            <v>0</v>
          </cell>
          <cell r="Z151">
            <v>0</v>
          </cell>
          <cell r="AB151">
            <v>0</v>
          </cell>
          <cell r="AD151">
            <v>0</v>
          </cell>
          <cell r="AF151">
            <v>0</v>
          </cell>
          <cell r="AH151">
            <v>0</v>
          </cell>
          <cell r="AI151">
            <v>0</v>
          </cell>
          <cell r="AK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BJ151">
            <v>0</v>
          </cell>
          <cell r="BL151">
            <v>0</v>
          </cell>
        </row>
        <row r="152">
          <cell r="A152" t="str">
            <v>Maximum Expense Increase</v>
          </cell>
          <cell r="AH152">
            <v>0</v>
          </cell>
          <cell r="BL152">
            <v>0</v>
          </cell>
        </row>
        <row r="153">
          <cell r="A153" t="str">
            <v>AGGREGATE  STOP LOSS</v>
          </cell>
          <cell r="B153" t="str">
            <v>Medical</v>
          </cell>
          <cell r="D153" t="str">
            <v>Drug</v>
          </cell>
          <cell r="F153" t="str">
            <v>Medical</v>
          </cell>
          <cell r="H153" t="str">
            <v>Drug</v>
          </cell>
          <cell r="J153" t="str">
            <v>Medical</v>
          </cell>
          <cell r="L153" t="str">
            <v>Drug</v>
          </cell>
          <cell r="N153" t="str">
            <v>Medical</v>
          </cell>
          <cell r="P153" t="str">
            <v>Drug</v>
          </cell>
          <cell r="R153" t="str">
            <v>Medical</v>
          </cell>
          <cell r="T153" t="str">
            <v>Drug</v>
          </cell>
          <cell r="V153" t="str">
            <v>Medical</v>
          </cell>
          <cell r="X153" t="str">
            <v>Drug</v>
          </cell>
          <cell r="Z153" t="str">
            <v>Medical</v>
          </cell>
          <cell r="AB153" t="str">
            <v>Drug</v>
          </cell>
          <cell r="AD153" t="str">
            <v>Medical</v>
          </cell>
          <cell r="AF153" t="str">
            <v>Drug</v>
          </cell>
          <cell r="AI153" t="str">
            <v>Drug</v>
          </cell>
          <cell r="AK153" t="str">
            <v>Med</v>
          </cell>
          <cell r="AM153" t="str">
            <v>Total</v>
          </cell>
          <cell r="AN153" t="str">
            <v>Drug</v>
          </cell>
          <cell r="AO153" t="str">
            <v>Med</v>
          </cell>
          <cell r="AP153" t="str">
            <v>Total</v>
          </cell>
          <cell r="AQ153" t="str">
            <v>Drug</v>
          </cell>
          <cell r="AR153" t="str">
            <v>Med</v>
          </cell>
          <cell r="AS153" t="str">
            <v>Total</v>
          </cell>
          <cell r="AT153" t="str">
            <v>Drug</v>
          </cell>
          <cell r="AU153" t="str">
            <v>Med</v>
          </cell>
          <cell r="AV153" t="str">
            <v>Total</v>
          </cell>
          <cell r="AW153" t="str">
            <v>Drug</v>
          </cell>
          <cell r="AX153" t="str">
            <v>Med</v>
          </cell>
          <cell r="AY153" t="str">
            <v>Total</v>
          </cell>
          <cell r="BL153">
            <v>0</v>
          </cell>
        </row>
        <row r="154">
          <cell r="A154" t="str">
            <v>Claims Fluctuation</v>
          </cell>
          <cell r="B154">
            <v>307628.84238226275</v>
          </cell>
          <cell r="C154">
            <v>0.14999999999999991</v>
          </cell>
          <cell r="D154">
            <v>80203.135588225472</v>
          </cell>
          <cell r="E154">
            <v>0.14999999999999991</v>
          </cell>
          <cell r="F154">
            <v>212715.48306419229</v>
          </cell>
          <cell r="G154">
            <v>0.14999999999999991</v>
          </cell>
          <cell r="H154">
            <v>32624.459451597235</v>
          </cell>
          <cell r="I154">
            <v>0.14999999999999991</v>
          </cell>
          <cell r="J154">
            <v>56379.414290183406</v>
          </cell>
          <cell r="K154">
            <v>0.14999999999999991</v>
          </cell>
          <cell r="L154">
            <v>7695.7680542016797</v>
          </cell>
          <cell r="M154">
            <v>0.14999999999999991</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697247.10283066286</v>
          </cell>
          <cell r="AI154">
            <v>120523.36309402439</v>
          </cell>
          <cell r="AK154">
            <v>576723.7397366385</v>
          </cell>
          <cell r="AM154">
            <v>697247.10283066286</v>
          </cell>
          <cell r="AN154">
            <v>80203.135588225472</v>
          </cell>
          <cell r="AO154">
            <v>307628.84238226275</v>
          </cell>
          <cell r="AP154">
            <v>387831.97797048825</v>
          </cell>
          <cell r="AQ154">
            <v>32624.459451597235</v>
          </cell>
          <cell r="AR154">
            <v>212715.48306419229</v>
          </cell>
          <cell r="AS154">
            <v>245339.94251578953</v>
          </cell>
          <cell r="AT154">
            <v>7695.7680542016797</v>
          </cell>
          <cell r="AU154">
            <v>56379.414290183406</v>
          </cell>
          <cell r="AV154">
            <v>64075.182344385088</v>
          </cell>
          <cell r="AW154">
            <v>0</v>
          </cell>
          <cell r="AX154">
            <v>0</v>
          </cell>
          <cell r="AY154">
            <v>0</v>
          </cell>
          <cell r="BJ154">
            <v>0</v>
          </cell>
          <cell r="BL154">
            <v>0</v>
          </cell>
        </row>
        <row r="155">
          <cell r="A155" t="str">
            <v>Total Expected Expense + Claims Fluctuation</v>
          </cell>
          <cell r="B155">
            <v>2704700.5039836369</v>
          </cell>
          <cell r="D155">
            <v>584009.75511576526</v>
          </cell>
          <cell r="F155">
            <v>1792611.685492286</v>
          </cell>
          <cell r="H155">
            <v>226931.45579557895</v>
          </cell>
          <cell r="J155">
            <v>518962.37279107695</v>
          </cell>
          <cell r="L155">
            <v>48867.69681261044</v>
          </cell>
          <cell r="N155">
            <v>0</v>
          </cell>
          <cell r="P155">
            <v>0</v>
          </cell>
          <cell r="R155">
            <v>0</v>
          </cell>
          <cell r="T155">
            <v>0</v>
          </cell>
          <cell r="V155">
            <v>0</v>
          </cell>
          <cell r="X155">
            <v>0</v>
          </cell>
          <cell r="Z155">
            <v>0</v>
          </cell>
          <cell r="AB155">
            <v>0</v>
          </cell>
          <cell r="AD155">
            <v>0</v>
          </cell>
          <cell r="AF155">
            <v>0</v>
          </cell>
          <cell r="AH155">
            <v>5876083.4699909538</v>
          </cell>
          <cell r="AI155">
            <v>859808.90772395476</v>
          </cell>
          <cell r="AK155">
            <v>5016274.5622669999</v>
          </cell>
          <cell r="AM155">
            <v>5876083.4699909547</v>
          </cell>
          <cell r="AN155">
            <v>584009.75511576526</v>
          </cell>
          <cell r="AO155">
            <v>2704700.5039836369</v>
          </cell>
          <cell r="AP155">
            <v>3288710.259099402</v>
          </cell>
          <cell r="AQ155">
            <v>226931.45579557895</v>
          </cell>
          <cell r="AR155">
            <v>1792611.685492286</v>
          </cell>
          <cell r="AS155">
            <v>2019543.1412878649</v>
          </cell>
          <cell r="AT155">
            <v>48867.69681261044</v>
          </cell>
          <cell r="AU155">
            <v>518962.37279107695</v>
          </cell>
          <cell r="AV155">
            <v>567830.06960368739</v>
          </cell>
          <cell r="AW155">
            <v>0</v>
          </cell>
          <cell r="AX155">
            <v>0</v>
          </cell>
          <cell r="AY155">
            <v>0</v>
          </cell>
          <cell r="BJ155">
            <v>0</v>
          </cell>
          <cell r="BL155">
            <v>0</v>
          </cell>
        </row>
        <row r="156">
          <cell r="A156" t="str">
            <v>Claims + Fluctuation</v>
          </cell>
          <cell r="B156">
            <v>2358487.7915973491</v>
          </cell>
          <cell r="D156">
            <v>614890.70617639553</v>
          </cell>
          <cell r="F156">
            <v>1630818.7034921418</v>
          </cell>
          <cell r="H156">
            <v>250120.85579557894</v>
          </cell>
          <cell r="J156">
            <v>432242.17622473964</v>
          </cell>
          <cell r="L156">
            <v>59000.888415546244</v>
          </cell>
          <cell r="N156">
            <v>0</v>
          </cell>
          <cell r="P156">
            <v>0</v>
          </cell>
          <cell r="R156">
            <v>0</v>
          </cell>
          <cell r="T156">
            <v>0</v>
          </cell>
          <cell r="V156">
            <v>0</v>
          </cell>
          <cell r="X156">
            <v>0</v>
          </cell>
          <cell r="Z156">
            <v>0</v>
          </cell>
          <cell r="AB156">
            <v>0</v>
          </cell>
          <cell r="AD156">
            <v>0</v>
          </cell>
          <cell r="AF156">
            <v>0</v>
          </cell>
          <cell r="AH156">
            <v>5345561.1217017509</v>
          </cell>
          <cell r="AI156">
            <v>924012.45038752072</v>
          </cell>
          <cell r="AK156">
            <v>4421548.6713142302</v>
          </cell>
          <cell r="AM156">
            <v>5345561.1217017509</v>
          </cell>
          <cell r="AN156">
            <v>614890.70617639553</v>
          </cell>
          <cell r="AO156">
            <v>2358487.7915973491</v>
          </cell>
          <cell r="AP156">
            <v>2973378.4977737446</v>
          </cell>
          <cell r="AQ156">
            <v>250120.85579557894</v>
          </cell>
          <cell r="AR156">
            <v>1630818.7034921418</v>
          </cell>
          <cell r="AS156">
            <v>1880939.5592877208</v>
          </cell>
          <cell r="AT156">
            <v>59000.888415546244</v>
          </cell>
          <cell r="AU156">
            <v>432242.17622473964</v>
          </cell>
          <cell r="AV156">
            <v>491243.06464028591</v>
          </cell>
          <cell r="AW156">
            <v>0</v>
          </cell>
          <cell r="AX156">
            <v>0</v>
          </cell>
          <cell r="AY156">
            <v>0</v>
          </cell>
          <cell r="BJ156">
            <v>0</v>
          </cell>
          <cell r="BL156">
            <v>0</v>
          </cell>
        </row>
        <row r="157">
          <cell r="A157" t="str">
            <v>ASL Limit as a % of current premium</v>
          </cell>
          <cell r="AH157">
            <v>7.8E-2</v>
          </cell>
          <cell r="BJ157">
            <v>-7.8E-2</v>
          </cell>
          <cell r="BL157">
            <v>0</v>
          </cell>
        </row>
        <row r="158">
          <cell r="A158" t="str">
            <v>ASL Coverage Rate</v>
          </cell>
          <cell r="B158">
            <v>553.63563183036365</v>
          </cell>
          <cell r="D158">
            <v>144.34054135596139</v>
          </cell>
          <cell r="F158">
            <v>696.93106986843668</v>
          </cell>
          <cell r="H158">
            <v>106.88925461349527</v>
          </cell>
          <cell r="J158">
            <v>387.31377797915741</v>
          </cell>
          <cell r="L158">
            <v>52.868179583822801</v>
          </cell>
          <cell r="N158">
            <v>0</v>
          </cell>
          <cell r="P158">
            <v>0</v>
          </cell>
          <cell r="R158">
            <v>0</v>
          </cell>
          <cell r="T158">
            <v>0</v>
          </cell>
          <cell r="V158">
            <v>0</v>
          </cell>
          <cell r="X158">
            <v>0</v>
          </cell>
          <cell r="Z158">
            <v>0</v>
          </cell>
          <cell r="AB158">
            <v>0</v>
          </cell>
          <cell r="AD158">
            <v>0</v>
          </cell>
          <cell r="AF158">
            <v>0</v>
          </cell>
          <cell r="AH158">
            <v>692.78915522314037</v>
          </cell>
          <cell r="BL158">
            <v>0</v>
          </cell>
        </row>
        <row r="159">
          <cell r="A159" t="str">
            <v>IBNR Calculation</v>
          </cell>
          <cell r="B159" t="str">
            <v>Medical</v>
          </cell>
          <cell r="D159" t="str">
            <v>Drug</v>
          </cell>
          <cell r="F159" t="str">
            <v>Medical</v>
          </cell>
          <cell r="H159" t="str">
            <v>Drug</v>
          </cell>
          <cell r="J159" t="str">
            <v>Medical</v>
          </cell>
          <cell r="L159" t="str">
            <v>Drug</v>
          </cell>
          <cell r="N159" t="str">
            <v>Medical</v>
          </cell>
          <cell r="P159" t="str">
            <v>Drug</v>
          </cell>
          <cell r="R159" t="str">
            <v>Medical</v>
          </cell>
          <cell r="T159" t="str">
            <v>Drug</v>
          </cell>
          <cell r="V159" t="str">
            <v>Medical</v>
          </cell>
          <cell r="X159" t="str">
            <v>Drug</v>
          </cell>
          <cell r="Z159" t="str">
            <v>Medical</v>
          </cell>
          <cell r="AB159" t="str">
            <v>Drug</v>
          </cell>
          <cell r="AD159" t="str">
            <v>Medical</v>
          </cell>
          <cell r="AF159" t="str">
            <v>Drug</v>
          </cell>
          <cell r="BL159">
            <v>0</v>
          </cell>
        </row>
        <row r="160">
          <cell r="A160" t="str">
            <v>Projected Claims</v>
          </cell>
          <cell r="B160">
            <v>2050858.9492150864</v>
          </cell>
          <cell r="D160">
            <v>534687.57058817009</v>
          </cell>
          <cell r="F160">
            <v>1418103.2204279494</v>
          </cell>
          <cell r="H160">
            <v>217496.3963439817</v>
          </cell>
          <cell r="J160">
            <v>375862.76193455624</v>
          </cell>
          <cell r="L160">
            <v>51305.120361344561</v>
          </cell>
          <cell r="N160">
            <v>0</v>
          </cell>
          <cell r="P160">
            <v>0</v>
          </cell>
          <cell r="R160">
            <v>0</v>
          </cell>
          <cell r="T160">
            <v>0</v>
          </cell>
          <cell r="V160">
            <v>0</v>
          </cell>
          <cell r="X160">
            <v>0</v>
          </cell>
          <cell r="Z160">
            <v>0</v>
          </cell>
          <cell r="AB160">
            <v>0</v>
          </cell>
          <cell r="AD160">
            <v>0</v>
          </cell>
          <cell r="AF160">
            <v>0</v>
          </cell>
          <cell r="AH160">
            <v>4648314.0188710885</v>
          </cell>
          <cell r="BL160">
            <v>0</v>
          </cell>
        </row>
        <row r="161">
          <cell r="A161" t="str">
            <v xml:space="preserve"> X___%  IBNR Factor</v>
          </cell>
          <cell r="B161">
            <v>0.12</v>
          </cell>
          <cell r="D161">
            <v>7.0000000000000007E-2</v>
          </cell>
          <cell r="F161">
            <v>0.12</v>
          </cell>
          <cell r="H161">
            <v>7.0000000000000007E-2</v>
          </cell>
          <cell r="J161">
            <v>0.16</v>
          </cell>
          <cell r="L161">
            <v>7.0000000000000007E-2</v>
          </cell>
          <cell r="N161">
            <v>0</v>
          </cell>
          <cell r="P161">
            <v>0</v>
          </cell>
          <cell r="R161">
            <v>0</v>
          </cell>
          <cell r="T161">
            <v>0</v>
          </cell>
          <cell r="V161">
            <v>0</v>
          </cell>
          <cell r="X161">
            <v>0</v>
          </cell>
          <cell r="Z161">
            <v>0</v>
          </cell>
          <cell r="AB161">
            <v>0</v>
          </cell>
          <cell r="AD161">
            <v>0</v>
          </cell>
          <cell r="AF161">
            <v>0</v>
          </cell>
          <cell r="AH161" t="str">
            <v xml:space="preserve"> </v>
          </cell>
        </row>
        <row r="162">
          <cell r="A162" t="str">
            <v>IBNR @ End of renewal contract</v>
          </cell>
          <cell r="B162">
            <v>246103.07390581036</v>
          </cell>
          <cell r="D162">
            <v>37428.129941171908</v>
          </cell>
          <cell r="F162">
            <v>170172.38645135393</v>
          </cell>
          <cell r="H162">
            <v>15224.747744078721</v>
          </cell>
          <cell r="J162">
            <v>60138.041909528998</v>
          </cell>
          <cell r="L162">
            <v>3591.3584252941196</v>
          </cell>
          <cell r="N162">
            <v>0</v>
          </cell>
          <cell r="P162">
            <v>0</v>
          </cell>
          <cell r="R162">
            <v>0</v>
          </cell>
          <cell r="T162">
            <v>0</v>
          </cell>
          <cell r="V162">
            <v>0</v>
          </cell>
          <cell r="X162">
            <v>0</v>
          </cell>
          <cell r="Z162">
            <v>0</v>
          </cell>
          <cell r="AB162">
            <v>0</v>
          </cell>
          <cell r="AD162">
            <v>0</v>
          </cell>
          <cell r="AF162">
            <v>0</v>
          </cell>
          <cell r="AH162">
            <v>532657.73837723816</v>
          </cell>
          <cell r="BL162">
            <v>0</v>
          </cell>
        </row>
        <row r="163">
          <cell r="A163" t="str">
            <v>IBNR @ End of current contract</v>
          </cell>
          <cell r="B163">
            <v>226823.10959060863</v>
          </cell>
          <cell r="D163">
            <v>34464.208048961242</v>
          </cell>
          <cell r="F163">
            <v>156840.90917175479</v>
          </cell>
          <cell r="H163">
            <v>14019.104736720736</v>
          </cell>
          <cell r="J163">
            <v>55426.766736893085</v>
          </cell>
          <cell r="L163">
            <v>3306.959875961436</v>
          </cell>
          <cell r="N163">
            <v>0</v>
          </cell>
          <cell r="P163">
            <v>0</v>
          </cell>
          <cell r="R163">
            <v>0</v>
          </cell>
          <cell r="T163">
            <v>0</v>
          </cell>
          <cell r="V163">
            <v>0</v>
          </cell>
          <cell r="X163">
            <v>0</v>
          </cell>
          <cell r="Z163">
            <v>0</v>
          </cell>
          <cell r="AB163">
            <v>0</v>
          </cell>
          <cell r="AD163">
            <v>0</v>
          </cell>
          <cell r="AF163">
            <v>0</v>
          </cell>
          <cell r="AH163">
            <v>490881.05816089991</v>
          </cell>
          <cell r="BL163">
            <v>0</v>
          </cell>
        </row>
        <row r="164">
          <cell r="A164" t="str">
            <v>CLAIMS RUN OUT ASL LIMIT</v>
          </cell>
          <cell r="B164" t="str">
            <v>Medical</v>
          </cell>
          <cell r="D164" t="str">
            <v>Drug</v>
          </cell>
          <cell r="F164" t="str">
            <v>Medical</v>
          </cell>
          <cell r="H164" t="str">
            <v>Drug</v>
          </cell>
          <cell r="J164" t="str">
            <v>Medical</v>
          </cell>
          <cell r="L164" t="str">
            <v>Drug</v>
          </cell>
          <cell r="N164" t="str">
            <v>Medical</v>
          </cell>
          <cell r="P164" t="str">
            <v>Drug</v>
          </cell>
          <cell r="R164" t="str">
            <v>Medical</v>
          </cell>
          <cell r="T164" t="str">
            <v>Drug</v>
          </cell>
          <cell r="V164" t="str">
            <v>Medical</v>
          </cell>
          <cell r="X164" t="str">
            <v>Drug</v>
          </cell>
          <cell r="Z164" t="str">
            <v>Medical</v>
          </cell>
          <cell r="AB164" t="str">
            <v>Drug</v>
          </cell>
          <cell r="AD164" t="str">
            <v>Medical</v>
          </cell>
          <cell r="AF164" t="str">
            <v>Drug</v>
          </cell>
          <cell r="BL164">
            <v>0</v>
          </cell>
        </row>
        <row r="165">
          <cell r="A165" t="str">
            <v>% of ASL Coverage Rates</v>
          </cell>
          <cell r="B165">
            <v>0.18</v>
          </cell>
          <cell r="D165">
            <v>0.18</v>
          </cell>
          <cell r="F165">
            <v>0.18</v>
          </cell>
          <cell r="H165">
            <v>0.18</v>
          </cell>
          <cell r="J165">
            <v>0.18</v>
          </cell>
          <cell r="L165">
            <v>0.18</v>
          </cell>
          <cell r="N165">
            <v>0.18</v>
          </cell>
          <cell r="P165">
            <v>0.18</v>
          </cell>
          <cell r="R165">
            <v>0.18</v>
          </cell>
          <cell r="T165">
            <v>0.18</v>
          </cell>
          <cell r="V165">
            <v>0.18</v>
          </cell>
          <cell r="X165">
            <v>0.18</v>
          </cell>
          <cell r="Z165">
            <v>0.18</v>
          </cell>
          <cell r="AB165">
            <v>0.18</v>
          </cell>
          <cell r="AD165">
            <v>0.18</v>
          </cell>
          <cell r="AF165">
            <v>0.18</v>
          </cell>
          <cell r="BL165">
            <v>0</v>
          </cell>
        </row>
        <row r="166">
          <cell r="A166" t="str">
            <v>Wire/ACH Transfers</v>
          </cell>
          <cell r="B166" t="str">
            <v>Calculations are based on mature year, if first year, there is no payment the first 2 months.</v>
          </cell>
          <cell r="BL166">
            <v>0</v>
          </cell>
        </row>
        <row r="167">
          <cell r="A167" t="str">
            <v>100%, Weekly</v>
          </cell>
          <cell r="B167" t="str">
            <v>Use Weekly:</v>
          </cell>
          <cell r="C167" t="str">
            <v>N</v>
          </cell>
          <cell r="AG167">
            <v>129715.89217900728</v>
          </cell>
          <cell r="AH167">
            <v>129800</v>
          </cell>
          <cell r="BL167">
            <v>0</v>
          </cell>
        </row>
        <row r="168">
          <cell r="A168" t="str">
            <v>100%, Monthly</v>
          </cell>
          <cell r="B168" t="str">
            <v>Use Monthly:</v>
          </cell>
          <cell r="C168" t="str">
            <v>Y</v>
          </cell>
          <cell r="AG168">
            <v>389147.67653702188</v>
          </cell>
          <cell r="AH168">
            <v>389200</v>
          </cell>
          <cell r="BL168">
            <v>0</v>
          </cell>
        </row>
        <row r="169">
          <cell r="A169" t="str">
            <v>Calcs End</v>
          </cell>
        </row>
        <row r="170">
          <cell r="A170" t="str">
            <v>National Accounts</v>
          </cell>
        </row>
        <row r="171">
          <cell r="A171" t="str">
            <v>General</v>
          </cell>
        </row>
        <row r="172">
          <cell r="A172" t="str">
            <v>Fund</v>
          </cell>
          <cell r="B172" t="str">
            <v>115% Aggregate Stop Loss Funding</v>
          </cell>
        </row>
        <row r="173">
          <cell r="A173" t="str">
            <v>Fund Code</v>
          </cell>
          <cell r="B173" t="str">
            <v>ASL</v>
          </cell>
        </row>
        <row r="174">
          <cell r="A174" t="str">
            <v>Version</v>
          </cell>
          <cell r="B174" t="str">
            <v>SOREV1</v>
          </cell>
        </row>
        <row r="175">
          <cell r="A175" t="str">
            <v>State</v>
          </cell>
          <cell r="B175" t="str">
            <v>VA</v>
          </cell>
        </row>
        <row r="176">
          <cell r="A176" t="str">
            <v>Number of Options</v>
          </cell>
          <cell r="B176">
            <v>3</v>
          </cell>
        </row>
        <row r="177">
          <cell r="A177" t="str">
            <v>Account Number</v>
          </cell>
          <cell r="B177" t="str">
            <v>00047</v>
          </cell>
        </row>
        <row r="178">
          <cell r="A178" t="str">
            <v>Current Review Period End</v>
          </cell>
          <cell r="B178">
            <v>41060</v>
          </cell>
        </row>
        <row r="179">
          <cell r="A179" t="str">
            <v>Current Review Period BEG</v>
          </cell>
          <cell r="B179">
            <v>40695</v>
          </cell>
        </row>
        <row r="180">
          <cell r="A180" t="str">
            <v>PriorReview Period End</v>
          </cell>
          <cell r="B180">
            <v>40694</v>
          </cell>
        </row>
        <row r="181">
          <cell r="A181" t="str">
            <v>PriorReview Period BEG</v>
          </cell>
          <cell r="B181">
            <v>40330</v>
          </cell>
        </row>
        <row r="182">
          <cell r="A182" t="str">
            <v>Contract Effective</v>
          </cell>
          <cell r="B182">
            <v>41275</v>
          </cell>
        </row>
        <row r="183">
          <cell r="A183" t="str">
            <v>Rates</v>
          </cell>
          <cell r="B183" t="str">
            <v>Expected</v>
          </cell>
          <cell r="C183" t="str">
            <v>Max</v>
          </cell>
          <cell r="F183" t="str">
            <v>Expected</v>
          </cell>
          <cell r="G183" t="str">
            <v>Max</v>
          </cell>
          <cell r="J183" t="str">
            <v>Expected</v>
          </cell>
          <cell r="K183" t="str">
            <v>Max</v>
          </cell>
          <cell r="N183" t="str">
            <v>Expected</v>
          </cell>
          <cell r="O183" t="str">
            <v>Max</v>
          </cell>
          <cell r="R183" t="str">
            <v>Expected</v>
          </cell>
          <cell r="S183" t="str">
            <v>Max</v>
          </cell>
          <cell r="V183" t="str">
            <v>Expected</v>
          </cell>
          <cell r="W183" t="str">
            <v>Max</v>
          </cell>
          <cell r="Z183" t="str">
            <v>Expected</v>
          </cell>
          <cell r="AA183" t="str">
            <v>Max</v>
          </cell>
          <cell r="AD183" t="str">
            <v>Expected</v>
          </cell>
          <cell r="AE183" t="str">
            <v>Max</v>
          </cell>
        </row>
        <row r="184">
          <cell r="A184" t="str">
            <v>GATier</v>
          </cell>
        </row>
        <row r="185">
          <cell r="A185" t="str">
            <v>Employee</v>
          </cell>
          <cell r="B185">
            <v>642.63</v>
          </cell>
          <cell r="C185">
            <v>642.63</v>
          </cell>
          <cell r="F185">
            <v>642.63</v>
          </cell>
          <cell r="G185">
            <v>642.63</v>
          </cell>
          <cell r="J185">
            <v>642.63</v>
          </cell>
          <cell r="K185">
            <v>642.63</v>
          </cell>
          <cell r="N185">
            <v>0</v>
          </cell>
          <cell r="O185">
            <v>0</v>
          </cell>
          <cell r="R185">
            <v>0</v>
          </cell>
          <cell r="S185">
            <v>0</v>
          </cell>
          <cell r="V185">
            <v>0</v>
          </cell>
          <cell r="W185">
            <v>0</v>
          </cell>
          <cell r="Z185">
            <v>0</v>
          </cell>
          <cell r="AA185">
            <v>0</v>
          </cell>
          <cell r="AD185">
            <v>0</v>
          </cell>
          <cell r="AE185">
            <v>0</v>
          </cell>
        </row>
        <row r="186">
          <cell r="A186" t="str">
            <v>EE/Child</v>
          </cell>
          <cell r="B186">
            <v>642.63</v>
          </cell>
          <cell r="C186">
            <v>642.63</v>
          </cell>
          <cell r="F186">
            <v>642.63</v>
          </cell>
          <cell r="G186">
            <v>642.63</v>
          </cell>
          <cell r="J186">
            <v>642.63</v>
          </cell>
          <cell r="K186">
            <v>642.63</v>
          </cell>
          <cell r="N186">
            <v>0</v>
          </cell>
          <cell r="O186">
            <v>0</v>
          </cell>
          <cell r="R186">
            <v>0</v>
          </cell>
          <cell r="S186">
            <v>0</v>
          </cell>
          <cell r="V186">
            <v>0</v>
          </cell>
          <cell r="W186">
            <v>0</v>
          </cell>
          <cell r="Z186">
            <v>0</v>
          </cell>
          <cell r="AA186">
            <v>0</v>
          </cell>
          <cell r="AD186">
            <v>0</v>
          </cell>
          <cell r="AE186">
            <v>0</v>
          </cell>
        </row>
        <row r="187">
          <cell r="A187" t="str">
            <v>EE/Spouse/One - Georgia</v>
          </cell>
          <cell r="B187">
            <v>0</v>
          </cell>
          <cell r="C187">
            <v>0</v>
          </cell>
          <cell r="F187">
            <v>0</v>
          </cell>
          <cell r="G187">
            <v>0</v>
          </cell>
          <cell r="J187">
            <v>0</v>
          </cell>
          <cell r="K187">
            <v>0</v>
          </cell>
          <cell r="N187">
            <v>0</v>
          </cell>
          <cell r="O187">
            <v>0</v>
          </cell>
          <cell r="R187">
            <v>0</v>
          </cell>
          <cell r="S187">
            <v>0</v>
          </cell>
          <cell r="V187">
            <v>0</v>
          </cell>
          <cell r="W187">
            <v>0</v>
          </cell>
          <cell r="Z187">
            <v>0</v>
          </cell>
          <cell r="AA187">
            <v>0</v>
          </cell>
          <cell r="AD187">
            <v>0</v>
          </cell>
          <cell r="AE187">
            <v>0</v>
          </cell>
        </row>
        <row r="188">
          <cell r="A188" t="str">
            <v>EE/Children</v>
          </cell>
          <cell r="B188">
            <v>642.63</v>
          </cell>
          <cell r="C188">
            <v>642.63</v>
          </cell>
          <cell r="F188">
            <v>642.63</v>
          </cell>
          <cell r="G188">
            <v>642.63</v>
          </cell>
          <cell r="J188">
            <v>642.63</v>
          </cell>
          <cell r="K188">
            <v>642.63</v>
          </cell>
          <cell r="N188">
            <v>0</v>
          </cell>
          <cell r="O188">
            <v>0</v>
          </cell>
          <cell r="R188">
            <v>0</v>
          </cell>
          <cell r="S188">
            <v>0</v>
          </cell>
          <cell r="V188">
            <v>0</v>
          </cell>
          <cell r="W188">
            <v>0</v>
          </cell>
          <cell r="Z188">
            <v>0</v>
          </cell>
          <cell r="AA188">
            <v>0</v>
          </cell>
          <cell r="AD188">
            <v>0</v>
          </cell>
          <cell r="AE188">
            <v>0</v>
          </cell>
        </row>
        <row r="189">
          <cell r="A189" t="str">
            <v>EE/Spouse</v>
          </cell>
          <cell r="B189">
            <v>642.63</v>
          </cell>
          <cell r="C189">
            <v>642.63</v>
          </cell>
          <cell r="F189">
            <v>642.63</v>
          </cell>
          <cell r="G189">
            <v>642.63</v>
          </cell>
          <cell r="J189">
            <v>642.63</v>
          </cell>
          <cell r="K189">
            <v>642.63</v>
          </cell>
          <cell r="N189">
            <v>0</v>
          </cell>
          <cell r="O189">
            <v>0</v>
          </cell>
          <cell r="R189">
            <v>0</v>
          </cell>
          <cell r="S189">
            <v>0</v>
          </cell>
          <cell r="V189">
            <v>0</v>
          </cell>
          <cell r="W189">
            <v>0</v>
          </cell>
          <cell r="Z189">
            <v>0</v>
          </cell>
          <cell r="AA189">
            <v>0</v>
          </cell>
          <cell r="AD189">
            <v>0</v>
          </cell>
          <cell r="AE189">
            <v>0</v>
          </cell>
        </row>
        <row r="190">
          <cell r="A190" t="str">
            <v>EE/Family</v>
          </cell>
          <cell r="B190">
            <v>642.63</v>
          </cell>
          <cell r="C190">
            <v>642.63</v>
          </cell>
          <cell r="F190">
            <v>642.63</v>
          </cell>
          <cell r="G190">
            <v>642.63</v>
          </cell>
          <cell r="J190">
            <v>642.63</v>
          </cell>
          <cell r="K190">
            <v>642.63</v>
          </cell>
          <cell r="N190">
            <v>0</v>
          </cell>
          <cell r="O190">
            <v>0</v>
          </cell>
          <cell r="R190">
            <v>0</v>
          </cell>
          <cell r="S190">
            <v>0</v>
          </cell>
          <cell r="V190">
            <v>0</v>
          </cell>
          <cell r="W190">
            <v>0</v>
          </cell>
          <cell r="Z190">
            <v>0</v>
          </cell>
          <cell r="AA190">
            <v>0</v>
          </cell>
          <cell r="AD190">
            <v>0</v>
          </cell>
          <cell r="AE190">
            <v>0</v>
          </cell>
        </row>
        <row r="191">
          <cell r="A191" t="str">
            <v>Carve out</v>
          </cell>
          <cell r="B191">
            <v>0</v>
          </cell>
          <cell r="C191">
            <v>0</v>
          </cell>
          <cell r="F191">
            <v>0</v>
          </cell>
          <cell r="G191">
            <v>0</v>
          </cell>
          <cell r="J191">
            <v>0</v>
          </cell>
          <cell r="K191">
            <v>0</v>
          </cell>
          <cell r="N191">
            <v>0</v>
          </cell>
          <cell r="O191">
            <v>0</v>
          </cell>
          <cell r="R191">
            <v>0</v>
          </cell>
          <cell r="S191">
            <v>0</v>
          </cell>
          <cell r="V191">
            <v>0</v>
          </cell>
          <cell r="W191">
            <v>0</v>
          </cell>
          <cell r="Z191">
            <v>0</v>
          </cell>
          <cell r="AA191">
            <v>0</v>
          </cell>
          <cell r="AD191">
            <v>0</v>
          </cell>
          <cell r="AE191">
            <v>0</v>
          </cell>
        </row>
        <row r="192">
          <cell r="A192" t="str">
            <v>Total Admin &amp; Naf</v>
          </cell>
          <cell r="B192">
            <v>0</v>
          </cell>
        </row>
        <row r="193">
          <cell r="A193" t="str">
            <v>HDHP"S</v>
          </cell>
          <cell r="B193">
            <v>1</v>
          </cell>
        </row>
        <row r="194">
          <cell r="A194" t="str">
            <v>Enrollment</v>
          </cell>
          <cell r="B194" t="str">
            <v>Current</v>
          </cell>
          <cell r="C194" t="str">
            <v>Prior</v>
          </cell>
        </row>
        <row r="195">
          <cell r="A195" t="str">
            <v>Lagged Medical</v>
          </cell>
          <cell r="B195">
            <v>8618</v>
          </cell>
          <cell r="C195">
            <v>8427</v>
          </cell>
          <cell r="F195">
            <v>4191</v>
          </cell>
          <cell r="G195">
            <v>4254</v>
          </cell>
          <cell r="J195">
            <v>1500</v>
          </cell>
          <cell r="K195">
            <v>1586</v>
          </cell>
          <cell r="N195">
            <v>0</v>
          </cell>
          <cell r="O195">
            <v>0</v>
          </cell>
          <cell r="R195">
            <v>0</v>
          </cell>
          <cell r="S195">
            <v>0</v>
          </cell>
          <cell r="V195">
            <v>0</v>
          </cell>
          <cell r="W195">
            <v>0</v>
          </cell>
          <cell r="Z195">
            <v>0</v>
          </cell>
          <cell r="AA195">
            <v>0</v>
          </cell>
          <cell r="AD195">
            <v>0</v>
          </cell>
          <cell r="AE195">
            <v>0</v>
          </cell>
        </row>
        <row r="196">
          <cell r="A196" t="str">
            <v>Lagged Drug</v>
          </cell>
          <cell r="B196">
            <v>9667</v>
          </cell>
          <cell r="C196">
            <v>9634</v>
          </cell>
          <cell r="F196">
            <v>3673</v>
          </cell>
          <cell r="G196">
            <v>3716</v>
          </cell>
          <cell r="J196">
            <v>717</v>
          </cell>
          <cell r="K196">
            <v>780</v>
          </cell>
          <cell r="N196">
            <v>0</v>
          </cell>
          <cell r="O196">
            <v>0</v>
          </cell>
          <cell r="R196">
            <v>0</v>
          </cell>
          <cell r="S196">
            <v>0</v>
          </cell>
          <cell r="V196">
            <v>0</v>
          </cell>
          <cell r="W196">
            <v>0</v>
          </cell>
          <cell r="Z196">
            <v>0</v>
          </cell>
          <cell r="AA196">
            <v>0</v>
          </cell>
          <cell r="AD196">
            <v>0</v>
          </cell>
          <cell r="AE196">
            <v>0</v>
          </cell>
        </row>
        <row r="197">
          <cell r="A197" t="str">
            <v>Current Review Period Contracts</v>
          </cell>
          <cell r="B197">
            <v>8051</v>
          </cell>
          <cell r="C197">
            <v>8306</v>
          </cell>
        </row>
        <row r="198">
          <cell r="A198" t="str">
            <v>Review Period Contracts Members</v>
          </cell>
          <cell r="B198">
            <v>14201</v>
          </cell>
          <cell r="C198">
            <v>14203</v>
          </cell>
        </row>
        <row r="199">
          <cell r="A199" t="str">
            <v>First Month Contracts</v>
          </cell>
          <cell r="B199">
            <v>699</v>
          </cell>
        </row>
        <row r="200">
          <cell r="A200" t="str">
            <v>Last Month Contracts</v>
          </cell>
          <cell r="B200">
            <v>643</v>
          </cell>
        </row>
        <row r="201">
          <cell r="A201" t="str">
            <v>First Month Members</v>
          </cell>
          <cell r="B201">
            <v>1216</v>
          </cell>
        </row>
        <row r="202">
          <cell r="A202" t="str">
            <v>Last Month Members</v>
          </cell>
          <cell r="B202">
            <v>1145</v>
          </cell>
        </row>
        <row r="203">
          <cell r="A203" t="str">
            <v>FEES (PCPM)</v>
          </cell>
          <cell r="B203" t="str">
            <v xml:space="preserve">Current </v>
          </cell>
          <cell r="D203" t="str">
            <v xml:space="preserve">Current </v>
          </cell>
          <cell r="E203" t="str">
            <v>Renewal</v>
          </cell>
          <cell r="F203" t="str">
            <v xml:space="preserve">Current </v>
          </cell>
          <cell r="J203" t="str">
            <v xml:space="preserve">Current </v>
          </cell>
          <cell r="N203" t="str">
            <v xml:space="preserve">Current </v>
          </cell>
          <cell r="R203" t="str">
            <v xml:space="preserve">Current </v>
          </cell>
          <cell r="V203" t="str">
            <v xml:space="preserve">Current </v>
          </cell>
          <cell r="Z203" t="str">
            <v xml:space="preserve">Current </v>
          </cell>
          <cell r="AD203" t="str">
            <v xml:space="preserve">Current </v>
          </cell>
          <cell r="AI203" t="str">
            <v>Account Fees PCPM</v>
          </cell>
        </row>
        <row r="204">
          <cell r="A204" t="str">
            <v xml:space="preserve">Medical Administration Fee </v>
          </cell>
          <cell r="B204">
            <v>39.71</v>
          </cell>
          <cell r="C204">
            <v>169164.6</v>
          </cell>
          <cell r="F204">
            <v>39.71</v>
          </cell>
          <cell r="G204">
            <v>92921.400000000009</v>
          </cell>
          <cell r="J204">
            <v>39.71</v>
          </cell>
          <cell r="K204">
            <v>44316.36</v>
          </cell>
          <cell r="N204">
            <v>0</v>
          </cell>
          <cell r="O204">
            <v>0</v>
          </cell>
          <cell r="R204">
            <v>0</v>
          </cell>
          <cell r="S204">
            <v>0</v>
          </cell>
          <cell r="V204">
            <v>0</v>
          </cell>
          <cell r="W204">
            <v>0</v>
          </cell>
          <cell r="Z204">
            <v>0</v>
          </cell>
          <cell r="AA204">
            <v>0</v>
          </cell>
          <cell r="AD204">
            <v>0</v>
          </cell>
          <cell r="AE204">
            <v>0</v>
          </cell>
          <cell r="AH204">
            <v>306402.36</v>
          </cell>
          <cell r="AI204">
            <v>39.71</v>
          </cell>
          <cell r="AO204">
            <v>169164.6</v>
          </cell>
          <cell r="AP204">
            <v>39.71</v>
          </cell>
          <cell r="AR204">
            <v>92921.400000000009</v>
          </cell>
          <cell r="AS204">
            <v>39.71</v>
          </cell>
          <cell r="AU204">
            <v>44316.36</v>
          </cell>
          <cell r="AV204">
            <v>39.71</v>
          </cell>
          <cell r="AX204">
            <v>0</v>
          </cell>
          <cell r="AY204">
            <v>0</v>
          </cell>
        </row>
        <row r="205">
          <cell r="A205" t="str">
            <v>Network Access Fees</v>
          </cell>
          <cell r="B205">
            <v>13.29</v>
          </cell>
          <cell r="C205">
            <v>56615.399999999994</v>
          </cell>
          <cell r="F205">
            <v>13.29</v>
          </cell>
          <cell r="G205">
            <v>31098.6</v>
          </cell>
          <cell r="J205">
            <v>13.29</v>
          </cell>
          <cell r="K205">
            <v>14831.64</v>
          </cell>
          <cell r="N205">
            <v>0</v>
          </cell>
          <cell r="O205">
            <v>0</v>
          </cell>
          <cell r="R205">
            <v>0</v>
          </cell>
          <cell r="S205">
            <v>0</v>
          </cell>
          <cell r="V205">
            <v>0</v>
          </cell>
          <cell r="W205">
            <v>0</v>
          </cell>
          <cell r="Z205">
            <v>0</v>
          </cell>
          <cell r="AA205">
            <v>0</v>
          </cell>
          <cell r="AD205">
            <v>0</v>
          </cell>
          <cell r="AE205">
            <v>0</v>
          </cell>
          <cell r="AH205">
            <v>102545.63999999998</v>
          </cell>
          <cell r="AI205">
            <v>13.289999999999997</v>
          </cell>
          <cell r="AO205">
            <v>56615.399999999994</v>
          </cell>
          <cell r="AP205">
            <v>13.29</v>
          </cell>
          <cell r="AR205">
            <v>31098.6</v>
          </cell>
          <cell r="AS205">
            <v>0</v>
          </cell>
          <cell r="AU205">
            <v>14831.64</v>
          </cell>
          <cell r="AV205">
            <v>0</v>
          </cell>
          <cell r="AX205">
            <v>0</v>
          </cell>
          <cell r="AY205">
            <v>0</v>
          </cell>
        </row>
        <row r="206">
          <cell r="A206" t="str">
            <v xml:space="preserve">Drug Administration Fee </v>
          </cell>
          <cell r="B206">
            <v>0</v>
          </cell>
          <cell r="F206">
            <v>0</v>
          </cell>
          <cell r="J206">
            <v>0</v>
          </cell>
          <cell r="N206">
            <v>0</v>
          </cell>
          <cell r="R206">
            <v>0</v>
          </cell>
          <cell r="V206">
            <v>0</v>
          </cell>
          <cell r="Z206">
            <v>0</v>
          </cell>
          <cell r="AD206">
            <v>0</v>
          </cell>
          <cell r="AP206">
            <v>53</v>
          </cell>
        </row>
        <row r="207">
          <cell r="A207" t="str">
            <v>Drug Credit</v>
          </cell>
          <cell r="B207">
            <v>-10.66</v>
          </cell>
          <cell r="C207">
            <v>-45411.6</v>
          </cell>
          <cell r="F207">
            <v>-10.66</v>
          </cell>
          <cell r="G207">
            <v>-24944.400000000001</v>
          </cell>
          <cell r="J207">
            <v>-10.66</v>
          </cell>
          <cell r="K207">
            <v>-11896.56</v>
          </cell>
          <cell r="N207">
            <v>0</v>
          </cell>
          <cell r="O207">
            <v>0</v>
          </cell>
          <cell r="R207">
            <v>0</v>
          </cell>
          <cell r="S207">
            <v>0</v>
          </cell>
          <cell r="V207">
            <v>0</v>
          </cell>
          <cell r="W207">
            <v>0</v>
          </cell>
          <cell r="Z207">
            <v>0</v>
          </cell>
          <cell r="AA207">
            <v>0</v>
          </cell>
          <cell r="AD207">
            <v>0</v>
          </cell>
          <cell r="AE207">
            <v>0</v>
          </cell>
          <cell r="AH207">
            <v>-82252.56</v>
          </cell>
          <cell r="AI207">
            <v>-10.66</v>
          </cell>
          <cell r="AO207">
            <v>-45411.6</v>
          </cell>
          <cell r="AP207">
            <v>-10.66</v>
          </cell>
          <cell r="AR207">
            <v>-24944.400000000001</v>
          </cell>
          <cell r="AS207">
            <v>-10.66</v>
          </cell>
          <cell r="AU207">
            <v>-11896.56</v>
          </cell>
          <cell r="AV207">
            <v>-10.66</v>
          </cell>
          <cell r="AX207">
            <v>0</v>
          </cell>
          <cell r="AY207">
            <v>0</v>
          </cell>
        </row>
        <row r="208">
          <cell r="A208" t="str">
            <v>Commission Percent</v>
          </cell>
          <cell r="B208">
            <v>0</v>
          </cell>
          <cell r="C208">
            <v>0</v>
          </cell>
          <cell r="F208">
            <v>0</v>
          </cell>
          <cell r="J208">
            <v>0</v>
          </cell>
          <cell r="N208">
            <v>0</v>
          </cell>
          <cell r="R208">
            <v>0</v>
          </cell>
          <cell r="V208">
            <v>0</v>
          </cell>
          <cell r="Z208">
            <v>0</v>
          </cell>
          <cell r="AD208">
            <v>0</v>
          </cell>
          <cell r="AH208">
            <v>0</v>
          </cell>
          <cell r="AI208">
            <v>0</v>
          </cell>
        </row>
        <row r="209">
          <cell r="A209" t="str">
            <v>Commission PCPM</v>
          </cell>
          <cell r="B209">
            <v>0</v>
          </cell>
          <cell r="C209">
            <v>0</v>
          </cell>
          <cell r="AH209">
            <v>0</v>
          </cell>
          <cell r="AI209">
            <v>0</v>
          </cell>
        </row>
        <row r="210">
          <cell r="A210" t="str">
            <v xml:space="preserve"> Specific Stop Loss</v>
          </cell>
          <cell r="B210">
            <v>25.53</v>
          </cell>
          <cell r="F210">
            <v>25.53</v>
          </cell>
          <cell r="J210">
            <v>25.53</v>
          </cell>
          <cell r="N210">
            <v>25.53</v>
          </cell>
          <cell r="R210">
            <v>25.53</v>
          </cell>
          <cell r="V210">
            <v>25.53</v>
          </cell>
          <cell r="Z210">
            <v>25.53</v>
          </cell>
          <cell r="AD210">
            <v>25.53</v>
          </cell>
          <cell r="AH210">
            <v>0</v>
          </cell>
          <cell r="AI210">
            <v>0</v>
          </cell>
        </row>
        <row r="211">
          <cell r="A211" t="str">
            <v>125% Aggregate Stop Loss</v>
          </cell>
          <cell r="B211">
            <v>4.29</v>
          </cell>
          <cell r="F211">
            <v>4.29</v>
          </cell>
          <cell r="J211">
            <v>4.29</v>
          </cell>
          <cell r="N211">
            <v>4.29</v>
          </cell>
          <cell r="R211">
            <v>4.29</v>
          </cell>
          <cell r="V211">
            <v>4.29</v>
          </cell>
          <cell r="Z211">
            <v>4.29</v>
          </cell>
          <cell r="AD211">
            <v>4.29</v>
          </cell>
          <cell r="AH211">
            <v>0</v>
          </cell>
          <cell r="AI211">
            <v>0</v>
          </cell>
        </row>
        <row r="212">
          <cell r="A212" t="str">
            <v>IBNR Fee</v>
          </cell>
          <cell r="B212">
            <v>2.79</v>
          </cell>
          <cell r="F212">
            <v>2.79</v>
          </cell>
          <cell r="J212">
            <v>2.79</v>
          </cell>
          <cell r="N212">
            <v>0</v>
          </cell>
          <cell r="R212">
            <v>0</v>
          </cell>
          <cell r="V212">
            <v>0</v>
          </cell>
          <cell r="Z212">
            <v>0</v>
          </cell>
          <cell r="AD212">
            <v>0</v>
          </cell>
          <cell r="AH212">
            <v>0</v>
          </cell>
          <cell r="AI212">
            <v>0</v>
          </cell>
        </row>
        <row r="213">
          <cell r="A213" t="str">
            <v>State Premium Tax</v>
          </cell>
          <cell r="B213">
            <v>0.73372499999999996</v>
          </cell>
          <cell r="C213">
            <v>3125.6684999999998</v>
          </cell>
          <cell r="F213">
            <v>0.73372499999999996</v>
          </cell>
          <cell r="G213">
            <v>1716.9164999999998</v>
          </cell>
          <cell r="J213">
            <v>0.73372499999999996</v>
          </cell>
          <cell r="K213">
            <v>818.83709999999996</v>
          </cell>
          <cell r="N213">
            <v>0</v>
          </cell>
          <cell r="O213">
            <v>0</v>
          </cell>
          <cell r="R213">
            <v>0</v>
          </cell>
          <cell r="S213">
            <v>0</v>
          </cell>
          <cell r="V213">
            <v>0</v>
          </cell>
          <cell r="W213">
            <v>0</v>
          </cell>
          <cell r="Z213">
            <v>0</v>
          </cell>
          <cell r="AA213">
            <v>0</v>
          </cell>
          <cell r="AD213">
            <v>0</v>
          </cell>
          <cell r="AE213">
            <v>0</v>
          </cell>
          <cell r="AH213">
            <v>5661.4220999999998</v>
          </cell>
          <cell r="AI213">
            <v>0.73372499999999996</v>
          </cell>
          <cell r="AO213">
            <v>3125.6684999999998</v>
          </cell>
          <cell r="AP213">
            <v>0.73372499999999996</v>
          </cell>
          <cell r="AR213">
            <v>1716.9164999999998</v>
          </cell>
          <cell r="AS213">
            <v>0.73372499999999996</v>
          </cell>
          <cell r="AU213">
            <v>818.83709999999996</v>
          </cell>
          <cell r="AV213">
            <v>0.73372499999999996</v>
          </cell>
          <cell r="AX213">
            <v>0</v>
          </cell>
          <cell r="AY213">
            <v>0</v>
          </cell>
        </row>
        <row r="214">
          <cell r="A214" t="str">
            <v>ILLUS EXP LIABILITY RATES (PCPM)</v>
          </cell>
        </row>
        <row r="215">
          <cell r="A215" t="str">
            <v>Admin &amp; Naf Annual</v>
          </cell>
          <cell r="B215">
            <v>225780</v>
          </cell>
          <cell r="F215">
            <v>124020</v>
          </cell>
          <cell r="J215">
            <v>59148</v>
          </cell>
          <cell r="N215">
            <v>0</v>
          </cell>
          <cell r="R215">
            <v>0</v>
          </cell>
          <cell r="V215">
            <v>0</v>
          </cell>
          <cell r="Z215">
            <v>0</v>
          </cell>
          <cell r="AD215">
            <v>0</v>
          </cell>
          <cell r="AH215">
            <v>0</v>
          </cell>
          <cell r="AO215">
            <v>225780</v>
          </cell>
          <cell r="AP215">
            <v>53</v>
          </cell>
          <cell r="AR215">
            <v>124020</v>
          </cell>
          <cell r="AS215">
            <v>53</v>
          </cell>
          <cell r="AU215">
            <v>59148</v>
          </cell>
          <cell r="AV215">
            <v>53</v>
          </cell>
          <cell r="AX215">
            <v>0</v>
          </cell>
          <cell r="AY215">
            <v>0</v>
          </cell>
        </row>
        <row r="216">
          <cell r="A216" t="str">
            <v>Expected</v>
          </cell>
          <cell r="B216">
            <v>2737603.8</v>
          </cell>
          <cell r="F216">
            <v>1503754.2000000002</v>
          </cell>
          <cell r="J216">
            <v>717175.08000000007</v>
          </cell>
          <cell r="N216">
            <v>0</v>
          </cell>
          <cell r="R216">
            <v>0</v>
          </cell>
          <cell r="V216">
            <v>0</v>
          </cell>
          <cell r="Z216">
            <v>0</v>
          </cell>
          <cell r="AD216">
            <v>0</v>
          </cell>
          <cell r="AH216">
            <v>4958533.08</v>
          </cell>
          <cell r="AI216">
            <v>642.63</v>
          </cell>
        </row>
        <row r="217">
          <cell r="A217" t="str">
            <v>Aggregate Attachment</v>
          </cell>
          <cell r="B217">
            <v>2737603.8</v>
          </cell>
          <cell r="F217">
            <v>1503754.2000000002</v>
          </cell>
          <cell r="J217">
            <v>717175.08000000007</v>
          </cell>
          <cell r="N217">
            <v>0</v>
          </cell>
          <cell r="R217">
            <v>0</v>
          </cell>
          <cell r="V217">
            <v>0</v>
          </cell>
          <cell r="Z217">
            <v>0</v>
          </cell>
          <cell r="AD217">
            <v>0</v>
          </cell>
          <cell r="AH217">
            <v>4958533.08</v>
          </cell>
          <cell r="AI217">
            <v>642.63</v>
          </cell>
        </row>
        <row r="218">
          <cell r="A218" t="str">
            <v>Last Month EE's *12</v>
          </cell>
          <cell r="B218">
            <v>4260</v>
          </cell>
          <cell r="F218">
            <v>2340</v>
          </cell>
          <cell r="J218">
            <v>1116</v>
          </cell>
          <cell r="N218">
            <v>0</v>
          </cell>
          <cell r="R218">
            <v>0</v>
          </cell>
          <cell r="V218">
            <v>0</v>
          </cell>
          <cell r="Z218">
            <v>0</v>
          </cell>
          <cell r="AD218">
            <v>0</v>
          </cell>
          <cell r="AH218">
            <v>7716</v>
          </cell>
        </row>
        <row r="219">
          <cell r="A219" t="str">
            <v>SI Vision Premium</v>
          </cell>
          <cell r="B219">
            <v>0</v>
          </cell>
          <cell r="F219">
            <v>0</v>
          </cell>
          <cell r="J219">
            <v>0</v>
          </cell>
          <cell r="N219">
            <v>0</v>
          </cell>
          <cell r="R219">
            <v>0</v>
          </cell>
          <cell r="V219">
            <v>0</v>
          </cell>
          <cell r="Z219">
            <v>0</v>
          </cell>
          <cell r="AD219">
            <v>0</v>
          </cell>
          <cell r="AH219">
            <v>0</v>
          </cell>
          <cell r="AI219">
            <v>0</v>
          </cell>
        </row>
        <row r="220">
          <cell r="A220" t="str">
            <v>Annual Trend Calcs BCBSGA_Renewal exhibit</v>
          </cell>
          <cell r="B220" t="str">
            <v>Medical</v>
          </cell>
          <cell r="D220" t="str">
            <v>Drug</v>
          </cell>
          <cell r="F220" t="str">
            <v>Medical</v>
          </cell>
          <cell r="H220" t="str">
            <v>Drug</v>
          </cell>
          <cell r="J220" t="str">
            <v>Medical</v>
          </cell>
          <cell r="L220" t="str">
            <v>Drug</v>
          </cell>
          <cell r="N220" t="str">
            <v>Medical</v>
          </cell>
          <cell r="P220" t="str">
            <v>Drug</v>
          </cell>
          <cell r="R220" t="str">
            <v>Medical</v>
          </cell>
          <cell r="T220" t="str">
            <v>Drug</v>
          </cell>
          <cell r="V220" t="str">
            <v>Medical</v>
          </cell>
          <cell r="X220" t="str">
            <v>Drug</v>
          </cell>
          <cell r="Z220" t="str">
            <v>Medical</v>
          </cell>
          <cell r="AB220" t="str">
            <v>Drug</v>
          </cell>
          <cell r="AD220" t="str">
            <v>Medical</v>
          </cell>
          <cell r="AF220" t="str">
            <v>Drug</v>
          </cell>
          <cell r="AI220" t="str">
            <v>Drug</v>
          </cell>
          <cell r="AK220" t="str">
            <v>Med</v>
          </cell>
          <cell r="AM220" t="str">
            <v>Total</v>
          </cell>
          <cell r="AN220" t="str">
            <v>Drug</v>
          </cell>
          <cell r="AO220" t="str">
            <v>Med</v>
          </cell>
          <cell r="AP220" t="str">
            <v>Total</v>
          </cell>
          <cell r="AQ220" t="str">
            <v>Drug</v>
          </cell>
          <cell r="AR220" t="str">
            <v>Med</v>
          </cell>
          <cell r="AS220" t="str">
            <v>Total</v>
          </cell>
          <cell r="AT220" t="str">
            <v>Drug</v>
          </cell>
          <cell r="AU220" t="str">
            <v>Med</v>
          </cell>
          <cell r="AV220" t="str">
            <v>Total</v>
          </cell>
          <cell r="AW220" t="str">
            <v>Drug</v>
          </cell>
          <cell r="AX220" t="str">
            <v>Med</v>
          </cell>
          <cell r="AY220" t="str">
            <v>Total</v>
          </cell>
        </row>
        <row r="221">
          <cell r="A221" t="str">
            <v>Current Adjusted Claims</v>
          </cell>
          <cell r="B221">
            <v>1800578.5331124552</v>
          </cell>
          <cell r="C221">
            <v>19.100000000000001</v>
          </cell>
          <cell r="D221">
            <v>469024.18472646497</v>
          </cell>
          <cell r="F221">
            <v>1245042.3357576379</v>
          </cell>
          <cell r="G221">
            <v>19.100000000000001</v>
          </cell>
          <cell r="H221">
            <v>190786.31258244009</v>
          </cell>
          <cell r="J221">
            <v>329993.64524544007</v>
          </cell>
          <cell r="K221">
            <v>19.100000000000001</v>
          </cell>
          <cell r="L221">
            <v>45004.491545039091</v>
          </cell>
          <cell r="N221">
            <v>0</v>
          </cell>
          <cell r="O221">
            <v>0</v>
          </cell>
          <cell r="P221">
            <v>0</v>
          </cell>
          <cell r="R221">
            <v>0</v>
          </cell>
          <cell r="S221">
            <v>0</v>
          </cell>
          <cell r="T221">
            <v>0</v>
          </cell>
          <cell r="V221">
            <v>0</v>
          </cell>
          <cell r="W221">
            <v>0</v>
          </cell>
          <cell r="X221">
            <v>0</v>
          </cell>
          <cell r="Z221">
            <v>0</v>
          </cell>
          <cell r="AA221">
            <v>0</v>
          </cell>
          <cell r="AB221">
            <v>0</v>
          </cell>
          <cell r="AD221">
            <v>0</v>
          </cell>
          <cell r="AE221">
            <v>0</v>
          </cell>
          <cell r="AF221">
            <v>0</v>
          </cell>
          <cell r="AH221">
            <v>4080429.5029694773</v>
          </cell>
          <cell r="AI221">
            <v>704814.98885394412</v>
          </cell>
          <cell r="AK221">
            <v>3375614.5141155329</v>
          </cell>
          <cell r="AM221">
            <v>4080429.5029694769</v>
          </cell>
          <cell r="AN221">
            <v>469024.18472646497</v>
          </cell>
          <cell r="AO221">
            <v>1800578.5331124552</v>
          </cell>
          <cell r="AP221">
            <v>2269602.7178389202</v>
          </cell>
          <cell r="AQ221">
            <v>190786.31258244009</v>
          </cell>
          <cell r="AR221">
            <v>1245042.3357576379</v>
          </cell>
          <cell r="AS221">
            <v>1435828.6483400781</v>
          </cell>
          <cell r="AT221">
            <v>45004.491545039091</v>
          </cell>
          <cell r="AU221">
            <v>329993.64524544007</v>
          </cell>
          <cell r="AV221">
            <v>374998.13679047918</v>
          </cell>
          <cell r="AW221">
            <v>0</v>
          </cell>
          <cell r="AX221">
            <v>0</v>
          </cell>
          <cell r="AY221">
            <v>0</v>
          </cell>
          <cell r="BJ221">
            <v>-374998.13679047907</v>
          </cell>
        </row>
        <row r="222">
          <cell r="A222" t="str">
            <v xml:space="preserve"> medical Trend</v>
          </cell>
          <cell r="B222">
            <v>153049.1753145587</v>
          </cell>
          <cell r="C222">
            <v>8.5000000000000006E-2</v>
          </cell>
          <cell r="D222">
            <v>40336.079886475985</v>
          </cell>
          <cell r="E222">
            <v>8.5999999999999993E-2</v>
          </cell>
          <cell r="F222">
            <v>105828.59853939923</v>
          </cell>
          <cell r="G222">
            <v>8.5000000000000006E-2</v>
          </cell>
          <cell r="H222">
            <v>16407.622882089847</v>
          </cell>
          <cell r="I222">
            <v>8.5999999999999993E-2</v>
          </cell>
          <cell r="J222">
            <v>28049.45984586241</v>
          </cell>
          <cell r="K222">
            <v>8.5000000000000006E-2</v>
          </cell>
          <cell r="L222">
            <v>3870.3862728733616</v>
          </cell>
          <cell r="M222">
            <v>8.5999999999999993E-2</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347541.32274125959</v>
          </cell>
          <cell r="AI222">
            <v>60614.089041439191</v>
          </cell>
          <cell r="AJ222">
            <v>8.5999999999999993E-2</v>
          </cell>
          <cell r="AK222">
            <v>286927.23369982035</v>
          </cell>
          <cell r="AL222">
            <v>8.500000000000002E-2</v>
          </cell>
          <cell r="AM222">
            <v>347541.32274125953</v>
          </cell>
          <cell r="AN222">
            <v>40336.079886475985</v>
          </cell>
          <cell r="AO222">
            <v>153049.1753145587</v>
          </cell>
          <cell r="AP222">
            <v>193385.25520103468</v>
          </cell>
          <cell r="AQ222">
            <v>16407.622882089847</v>
          </cell>
          <cell r="AR222">
            <v>105828.59853939923</v>
          </cell>
          <cell r="AS222">
            <v>122236.22142148908</v>
          </cell>
          <cell r="AT222">
            <v>3870.3862728733616</v>
          </cell>
          <cell r="AU222">
            <v>28049.45984586241</v>
          </cell>
          <cell r="AV222">
            <v>31919.846118735772</v>
          </cell>
          <cell r="AW222">
            <v>0</v>
          </cell>
          <cell r="AX222">
            <v>0</v>
          </cell>
          <cell r="AY222">
            <v>0</v>
          </cell>
          <cell r="BJ222">
            <v>-31919.846118735848</v>
          </cell>
        </row>
        <row r="223">
          <cell r="A223" t="str">
            <v>GA Cap</v>
          </cell>
          <cell r="B223">
            <v>0</v>
          </cell>
          <cell r="F223">
            <v>0</v>
          </cell>
          <cell r="J223">
            <v>0</v>
          </cell>
          <cell r="AH223">
            <v>0</v>
          </cell>
          <cell r="AI223">
            <v>0</v>
          </cell>
          <cell r="AK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BJ223">
            <v>0</v>
          </cell>
        </row>
        <row r="224">
          <cell r="A224" t="str">
            <v>GA Cap Trend</v>
          </cell>
          <cell r="B224">
            <v>0</v>
          </cell>
          <cell r="C224">
            <v>0</v>
          </cell>
          <cell r="F224">
            <v>0</v>
          </cell>
          <cell r="G224">
            <v>0</v>
          </cell>
          <cell r="J224">
            <v>0</v>
          </cell>
          <cell r="K224">
            <v>0</v>
          </cell>
          <cell r="N224">
            <v>0</v>
          </cell>
          <cell r="O224">
            <v>0</v>
          </cell>
          <cell r="R224">
            <v>0</v>
          </cell>
          <cell r="S224">
            <v>0</v>
          </cell>
          <cell r="V224">
            <v>0</v>
          </cell>
          <cell r="W224">
            <v>0</v>
          </cell>
          <cell r="Z224">
            <v>0</v>
          </cell>
          <cell r="AA224">
            <v>0</v>
          </cell>
          <cell r="AD224">
            <v>0</v>
          </cell>
          <cell r="AE224">
            <v>0</v>
          </cell>
          <cell r="AH224">
            <v>0</v>
          </cell>
          <cell r="AI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BJ224">
            <v>0</v>
          </cell>
        </row>
        <row r="225">
          <cell r="A225" t="str">
            <v>Cap and Med Trend</v>
          </cell>
          <cell r="C225">
            <v>8.5000000000000006E-2</v>
          </cell>
          <cell r="G225">
            <v>8.5000000000000006E-2</v>
          </cell>
          <cell r="K225">
            <v>8.5000000000000006E-2</v>
          </cell>
          <cell r="O225">
            <v>0</v>
          </cell>
          <cell r="S225">
            <v>0</v>
          </cell>
          <cell r="W225">
            <v>0</v>
          </cell>
          <cell r="AA225">
            <v>0</v>
          </cell>
          <cell r="AE225">
            <v>0</v>
          </cell>
          <cell r="AL225">
            <v>8.500000000000002E-2</v>
          </cell>
        </row>
        <row r="226">
          <cell r="A226" t="str">
            <v>VA Med &amp; Drug Combined</v>
          </cell>
          <cell r="C226">
            <v>8.5206654751089239E-2</v>
          </cell>
          <cell r="G226">
            <v>8.5132875404598601E-2</v>
          </cell>
          <cell r="K226">
            <v>8.5120012573742965E-2</v>
          </cell>
          <cell r="O226">
            <v>0</v>
          </cell>
          <cell r="S226">
            <v>0</v>
          </cell>
          <cell r="W226">
            <v>0</v>
          </cell>
          <cell r="AA226">
            <v>0</v>
          </cell>
          <cell r="AE226">
            <v>0</v>
          </cell>
          <cell r="AN226">
            <v>8.5999999999999993E-2</v>
          </cell>
          <cell r="AO226">
            <v>8.5000000000000006E-2</v>
          </cell>
          <cell r="AP226">
            <v>8.5206654751089239E-2</v>
          </cell>
          <cell r="AQ226">
            <v>8.5999999999999993E-2</v>
          </cell>
          <cell r="AR226">
            <v>8.5000000000000006E-2</v>
          </cell>
          <cell r="AS226">
            <v>8.5132875404598601E-2</v>
          </cell>
          <cell r="AT226">
            <v>8.5999999999999993E-2</v>
          </cell>
          <cell r="AU226">
            <v>8.5000000000000006E-2</v>
          </cell>
          <cell r="AV226">
            <v>8.5120012573742965E-2</v>
          </cell>
          <cell r="AW226">
            <v>0</v>
          </cell>
          <cell r="AX226">
            <v>0</v>
          </cell>
          <cell r="AY226">
            <v>0</v>
          </cell>
        </row>
        <row r="227">
          <cell r="A227" t="str">
            <v>GA Med &amp; Drug  &amp; Cap Combined</v>
          </cell>
          <cell r="C227">
            <v>8.5206654751089239E-2</v>
          </cell>
          <cell r="G227">
            <v>8.5132875404598601E-2</v>
          </cell>
          <cell r="K227">
            <v>8.5120012573742965E-2</v>
          </cell>
          <cell r="O227">
            <v>0</v>
          </cell>
          <cell r="S227">
            <v>0</v>
          </cell>
          <cell r="W227">
            <v>0</v>
          </cell>
          <cell r="AA227">
            <v>0</v>
          </cell>
          <cell r="AE227">
            <v>0</v>
          </cell>
          <cell r="AK227">
            <v>8.500000000000002E-2</v>
          </cell>
          <cell r="AN227">
            <v>8.5999999999999993E-2</v>
          </cell>
          <cell r="AO227">
            <v>8.5000000000000006E-2</v>
          </cell>
          <cell r="AQ227">
            <v>8.5999999999999993E-2</v>
          </cell>
          <cell r="AR227">
            <v>8.5000000000000006E-2</v>
          </cell>
          <cell r="AT227">
            <v>8.5999999999999993E-2</v>
          </cell>
          <cell r="AU227">
            <v>8.5000000000000006E-2</v>
          </cell>
          <cell r="AW227">
            <v>0</v>
          </cell>
          <cell r="AX227">
            <v>0</v>
          </cell>
        </row>
        <row r="228">
          <cell r="A228" t="str">
            <v>Savings Exhibit and P&amp;L Calculations</v>
          </cell>
        </row>
        <row r="229">
          <cell r="A229" t="str">
            <v>Pharmacy Savings</v>
          </cell>
          <cell r="B229" t="str">
            <v>Medical</v>
          </cell>
          <cell r="D229" t="str">
            <v>Drug</v>
          </cell>
          <cell r="AI229" t="str">
            <v>Medical and Drug Summary</v>
          </cell>
          <cell r="AN229" t="str">
            <v>PAR/PPO</v>
          </cell>
          <cell r="AQ229" t="str">
            <v>HMO</v>
          </cell>
          <cell r="AT229" t="str">
            <v>CDHP</v>
          </cell>
          <cell r="AW229" t="str">
            <v>CDHP</v>
          </cell>
        </row>
        <row r="230">
          <cell r="A230" t="str">
            <v>Current Covered</v>
          </cell>
          <cell r="D230">
            <v>577136.44999999995</v>
          </cell>
          <cell r="E230" t="str">
            <v>% Savings</v>
          </cell>
          <cell r="H230">
            <v>176466.17</v>
          </cell>
          <cell r="L230">
            <v>30708.27</v>
          </cell>
          <cell r="P230">
            <v>0</v>
          </cell>
          <cell r="T230">
            <v>0</v>
          </cell>
          <cell r="X230">
            <v>0</v>
          </cell>
          <cell r="AB230">
            <v>0</v>
          </cell>
          <cell r="AF230">
            <v>0</v>
          </cell>
          <cell r="AH230">
            <v>784310.89</v>
          </cell>
          <cell r="AI230">
            <v>784310.8899999999</v>
          </cell>
          <cell r="AK230">
            <v>0</v>
          </cell>
          <cell r="AN230">
            <v>577136.44999999995</v>
          </cell>
          <cell r="AO230">
            <v>0</v>
          </cell>
          <cell r="AQ230">
            <v>176466.17</v>
          </cell>
          <cell r="AR230">
            <v>0</v>
          </cell>
          <cell r="AT230">
            <v>30708.27</v>
          </cell>
          <cell r="AU230">
            <v>0</v>
          </cell>
          <cell r="AW230">
            <v>0</v>
          </cell>
          <cell r="AX230">
            <v>0</v>
          </cell>
        </row>
        <row r="231">
          <cell r="A231" t="str">
            <v>Current Savings</v>
          </cell>
          <cell r="D231">
            <v>0</v>
          </cell>
          <cell r="E231">
            <v>0</v>
          </cell>
          <cell r="H231">
            <v>0</v>
          </cell>
          <cell r="I231">
            <v>0</v>
          </cell>
          <cell r="L231">
            <v>0</v>
          </cell>
          <cell r="M231">
            <v>0</v>
          </cell>
          <cell r="P231">
            <v>0</v>
          </cell>
          <cell r="Q231">
            <v>0</v>
          </cell>
          <cell r="T231">
            <v>0</v>
          </cell>
          <cell r="U231">
            <v>0</v>
          </cell>
          <cell r="X231">
            <v>0</v>
          </cell>
          <cell r="Y231">
            <v>0</v>
          </cell>
          <cell r="AB231">
            <v>0</v>
          </cell>
          <cell r="AC231">
            <v>0</v>
          </cell>
          <cell r="AF231">
            <v>0</v>
          </cell>
          <cell r="AG231">
            <v>0</v>
          </cell>
          <cell r="AH231">
            <v>0</v>
          </cell>
          <cell r="AI231">
            <v>0</v>
          </cell>
          <cell r="AN231">
            <v>0</v>
          </cell>
          <cell r="AQ231">
            <v>0</v>
          </cell>
          <cell r="AT231">
            <v>0</v>
          </cell>
          <cell r="AW231">
            <v>0</v>
          </cell>
        </row>
        <row r="232">
          <cell r="A232" t="str">
            <v>Prior Covered</v>
          </cell>
          <cell r="D232">
            <v>667124.74</v>
          </cell>
          <cell r="H232">
            <v>149627.42000000001</v>
          </cell>
          <cell r="L232">
            <v>3689.72</v>
          </cell>
          <cell r="P232">
            <v>0</v>
          </cell>
          <cell r="T232">
            <v>0</v>
          </cell>
          <cell r="X232">
            <v>0</v>
          </cell>
          <cell r="AB232">
            <v>0</v>
          </cell>
          <cell r="AF232">
            <v>0</v>
          </cell>
          <cell r="AH232">
            <v>820441.88</v>
          </cell>
          <cell r="AI232">
            <v>820441.88</v>
          </cell>
          <cell r="AK232">
            <v>0</v>
          </cell>
          <cell r="AN232">
            <v>667124.74</v>
          </cell>
          <cell r="AO232">
            <v>0</v>
          </cell>
          <cell r="AQ232">
            <v>149627.42000000001</v>
          </cell>
          <cell r="AR232">
            <v>0</v>
          </cell>
          <cell r="AT232">
            <v>3689.72</v>
          </cell>
          <cell r="AU232">
            <v>0</v>
          </cell>
          <cell r="AW232">
            <v>0</v>
          </cell>
          <cell r="AX232">
            <v>0</v>
          </cell>
        </row>
        <row r="233">
          <cell r="A233" t="str">
            <v>Prior Savings</v>
          </cell>
          <cell r="D233">
            <v>0</v>
          </cell>
          <cell r="E233">
            <v>0</v>
          </cell>
          <cell r="H233">
            <v>0</v>
          </cell>
          <cell r="I233">
            <v>0</v>
          </cell>
          <cell r="L233">
            <v>0</v>
          </cell>
          <cell r="M233">
            <v>0</v>
          </cell>
          <cell r="P233">
            <v>0</v>
          </cell>
          <cell r="Q233">
            <v>0</v>
          </cell>
          <cell r="T233">
            <v>0</v>
          </cell>
          <cell r="U233">
            <v>0</v>
          </cell>
          <cell r="X233">
            <v>0</v>
          </cell>
          <cell r="Y233">
            <v>0</v>
          </cell>
          <cell r="AB233">
            <v>0</v>
          </cell>
          <cell r="AC233">
            <v>0</v>
          </cell>
          <cell r="AF233">
            <v>0</v>
          </cell>
          <cell r="AG233">
            <v>0</v>
          </cell>
          <cell r="AH233">
            <v>0</v>
          </cell>
          <cell r="AI233">
            <v>0</v>
          </cell>
          <cell r="AN233">
            <v>0</v>
          </cell>
          <cell r="AQ233">
            <v>0</v>
          </cell>
          <cell r="AT233">
            <v>0</v>
          </cell>
          <cell r="AW233">
            <v>0</v>
          </cell>
        </row>
        <row r="234">
          <cell r="A234" t="str">
            <v>Projected Covered</v>
          </cell>
          <cell r="D234">
            <v>534687.57058817009</v>
          </cell>
          <cell r="H234">
            <v>217496.3963439817</v>
          </cell>
          <cell r="L234">
            <v>51305.120361344561</v>
          </cell>
          <cell r="P234">
            <v>0</v>
          </cell>
          <cell r="T234">
            <v>0</v>
          </cell>
          <cell r="X234">
            <v>0</v>
          </cell>
          <cell r="AB234">
            <v>0</v>
          </cell>
          <cell r="AF234">
            <v>0</v>
          </cell>
          <cell r="AH234">
            <v>803489.08729349636</v>
          </cell>
          <cell r="AI234">
            <v>803489.08729349636</v>
          </cell>
          <cell r="AK234">
            <v>0</v>
          </cell>
          <cell r="AN234">
            <v>534687.57058817009</v>
          </cell>
          <cell r="AO234">
            <v>0</v>
          </cell>
          <cell r="AQ234">
            <v>217496.3963439817</v>
          </cell>
          <cell r="AR234">
            <v>0</v>
          </cell>
          <cell r="AT234">
            <v>51305.120361344561</v>
          </cell>
          <cell r="AU234">
            <v>0</v>
          </cell>
          <cell r="AW234">
            <v>0</v>
          </cell>
          <cell r="AX234">
            <v>0</v>
          </cell>
        </row>
        <row r="235">
          <cell r="A235" t="str">
            <v>Projected Savings</v>
          </cell>
          <cell r="D235">
            <v>0</v>
          </cell>
          <cell r="E235">
            <v>0</v>
          </cell>
          <cell r="H235">
            <v>0</v>
          </cell>
          <cell r="I235">
            <v>0</v>
          </cell>
          <cell r="L235">
            <v>0</v>
          </cell>
          <cell r="M235">
            <v>0</v>
          </cell>
          <cell r="P235">
            <v>0</v>
          </cell>
          <cell r="Q235">
            <v>0</v>
          </cell>
          <cell r="T235">
            <v>0</v>
          </cell>
          <cell r="U235">
            <v>0</v>
          </cell>
          <cell r="X235">
            <v>0</v>
          </cell>
          <cell r="Y235">
            <v>0</v>
          </cell>
          <cell r="AB235">
            <v>0</v>
          </cell>
          <cell r="AC235">
            <v>0</v>
          </cell>
          <cell r="AF235">
            <v>0</v>
          </cell>
          <cell r="AG235">
            <v>0</v>
          </cell>
          <cell r="AH235">
            <v>0</v>
          </cell>
          <cell r="AI235">
            <v>0</v>
          </cell>
          <cell r="AK235">
            <v>803489.08729349636</v>
          </cell>
          <cell r="AN235">
            <v>0</v>
          </cell>
          <cell r="AO235">
            <v>534687.57058817009</v>
          </cell>
          <cell r="AQ235">
            <v>0</v>
          </cell>
          <cell r="AR235">
            <v>217496.3963439817</v>
          </cell>
          <cell r="AT235">
            <v>0</v>
          </cell>
          <cell r="AU235">
            <v>51305.120361344561</v>
          </cell>
          <cell r="AW235">
            <v>0</v>
          </cell>
          <cell r="AX235">
            <v>0</v>
          </cell>
        </row>
        <row r="236">
          <cell r="A236" t="str">
            <v>Facility Savings</v>
          </cell>
          <cell r="B236" t="str">
            <v>Medical</v>
          </cell>
          <cell r="D236" t="str">
            <v>Drug</v>
          </cell>
          <cell r="AA236" t="str">
            <v>% Savings</v>
          </cell>
          <cell r="AE236" t="str">
            <v>% Savings</v>
          </cell>
          <cell r="AI236" t="str">
            <v>Medical and Drug Summary</v>
          </cell>
          <cell r="AN236" t="str">
            <v>PAR/PPO</v>
          </cell>
          <cell r="AQ236" t="str">
            <v>HMO</v>
          </cell>
          <cell r="AT236" t="str">
            <v>CDHP</v>
          </cell>
          <cell r="AW236" t="str">
            <v>CDHPHMO</v>
          </cell>
        </row>
        <row r="237">
          <cell r="A237" t="str">
            <v>Current Covered</v>
          </cell>
          <cell r="B237">
            <v>2941023.52</v>
          </cell>
          <cell r="F237">
            <v>1368794.43</v>
          </cell>
          <cell r="J237">
            <v>239299</v>
          </cell>
          <cell r="N237">
            <v>0</v>
          </cell>
          <cell r="R237">
            <v>0</v>
          </cell>
          <cell r="V237">
            <v>0</v>
          </cell>
          <cell r="Z237">
            <v>0</v>
          </cell>
          <cell r="AD237">
            <v>0</v>
          </cell>
          <cell r="AH237">
            <v>4549116.95</v>
          </cell>
          <cell r="AI237">
            <v>0.48469014849134617</v>
          </cell>
          <cell r="AK237">
            <v>4549116.95</v>
          </cell>
          <cell r="AN237">
            <v>0.48889189094278307</v>
          </cell>
          <cell r="AO237">
            <v>2941023.52</v>
          </cell>
          <cell r="AQ237">
            <v>0.46541073373596359</v>
          </cell>
          <cell r="AR237">
            <v>1368794.43</v>
          </cell>
          <cell r="AT237">
            <v>0.543328639066607</v>
          </cell>
          <cell r="AU237">
            <v>239299</v>
          </cell>
          <cell r="AW237">
            <v>0</v>
          </cell>
          <cell r="AX237">
            <v>0</v>
          </cell>
        </row>
        <row r="238">
          <cell r="A238" t="str">
            <v>Current Savings</v>
          </cell>
          <cell r="B238">
            <v>1437842.55</v>
          </cell>
          <cell r="F238">
            <v>637051.62</v>
          </cell>
          <cell r="G238">
            <v>0.46541073373596359</v>
          </cell>
          <cell r="J238">
            <v>130018</v>
          </cell>
          <cell r="K238">
            <v>0.543328639066607</v>
          </cell>
          <cell r="N238">
            <v>0</v>
          </cell>
          <cell r="O238">
            <v>0</v>
          </cell>
          <cell r="R238">
            <v>0</v>
          </cell>
          <cell r="S238">
            <v>0</v>
          </cell>
          <cell r="V238">
            <v>0</v>
          </cell>
          <cell r="W238">
            <v>0</v>
          </cell>
          <cell r="Z238">
            <v>0</v>
          </cell>
          <cell r="AA238">
            <v>0</v>
          </cell>
          <cell r="AD238">
            <v>0</v>
          </cell>
          <cell r="AE238">
            <v>0</v>
          </cell>
          <cell r="AH238">
            <v>2204912.17</v>
          </cell>
          <cell r="AK238">
            <v>2204912.17</v>
          </cell>
          <cell r="AO238">
            <v>1437842.55</v>
          </cell>
          <cell r="AR238">
            <v>637051.62</v>
          </cell>
          <cell r="AU238">
            <v>130018</v>
          </cell>
          <cell r="AX238">
            <v>0</v>
          </cell>
        </row>
        <row r="239">
          <cell r="A239" t="str">
            <v>Prior Covered</v>
          </cell>
          <cell r="B239">
            <v>2910885.31</v>
          </cell>
          <cell r="F239">
            <v>1027298.71</v>
          </cell>
          <cell r="J239">
            <v>22736.74</v>
          </cell>
          <cell r="N239">
            <v>0</v>
          </cell>
          <cell r="R239">
            <v>0</v>
          </cell>
          <cell r="V239">
            <v>0</v>
          </cell>
          <cell r="Z239">
            <v>0</v>
          </cell>
          <cell r="AD239">
            <v>0</v>
          </cell>
          <cell r="AH239">
            <v>3960920.7600000002</v>
          </cell>
          <cell r="AI239">
            <v>0</v>
          </cell>
          <cell r="AK239">
            <v>3960920.7600000002</v>
          </cell>
          <cell r="AN239">
            <v>0</v>
          </cell>
          <cell r="AO239">
            <v>2910885.31</v>
          </cell>
          <cell r="AQ239">
            <v>0</v>
          </cell>
          <cell r="AR239">
            <v>1027298.71</v>
          </cell>
          <cell r="AT239">
            <v>0</v>
          </cell>
          <cell r="AU239">
            <v>22736.74</v>
          </cell>
          <cell r="AW239">
            <v>0</v>
          </cell>
          <cell r="AX239">
            <v>0</v>
          </cell>
        </row>
        <row r="240">
          <cell r="A240" t="str">
            <v>Prior Savings</v>
          </cell>
          <cell r="B240">
            <v>0</v>
          </cell>
          <cell r="C240">
            <v>0</v>
          </cell>
          <cell r="F240">
            <v>0</v>
          </cell>
          <cell r="G240">
            <v>0</v>
          </cell>
          <cell r="J240">
            <v>0</v>
          </cell>
          <cell r="K240">
            <v>0</v>
          </cell>
          <cell r="N240">
            <v>0</v>
          </cell>
          <cell r="O240">
            <v>0</v>
          </cell>
          <cell r="R240">
            <v>0</v>
          </cell>
          <cell r="S240">
            <v>0</v>
          </cell>
          <cell r="V240">
            <v>0</v>
          </cell>
          <cell r="W240">
            <v>0</v>
          </cell>
          <cell r="Z240">
            <v>0</v>
          </cell>
          <cell r="AA240">
            <v>0</v>
          </cell>
          <cell r="AD240">
            <v>0</v>
          </cell>
          <cell r="AE240">
            <v>0</v>
          </cell>
          <cell r="AH240">
            <v>0</v>
          </cell>
          <cell r="AK240">
            <v>0</v>
          </cell>
          <cell r="AO240">
            <v>0</v>
          </cell>
          <cell r="AR240">
            <v>0</v>
          </cell>
          <cell r="AU240">
            <v>0</v>
          </cell>
          <cell r="AX240">
            <v>0</v>
          </cell>
        </row>
        <row r="241">
          <cell r="A241" t="str">
            <v>Projected Covered</v>
          </cell>
          <cell r="B241">
            <v>2684552.4087745366</v>
          </cell>
          <cell r="F241">
            <v>1707817.8870945736</v>
          </cell>
          <cell r="J241">
            <v>422354.41734963836</v>
          </cell>
          <cell r="N241">
            <v>0</v>
          </cell>
          <cell r="R241">
            <v>0</v>
          </cell>
          <cell r="V241">
            <v>0</v>
          </cell>
          <cell r="Z241">
            <v>0</v>
          </cell>
          <cell r="AD241">
            <v>0</v>
          </cell>
          <cell r="AH241">
            <v>4814724.7132187486</v>
          </cell>
          <cell r="AI241">
            <v>0.48533822167395363</v>
          </cell>
          <cell r="AK241">
            <v>4814724.7132187486</v>
          </cell>
          <cell r="AN241">
            <v>0.48889189094278312</v>
          </cell>
          <cell r="AO241">
            <v>2684552.4087745366</v>
          </cell>
          <cell r="AQ241">
            <v>0.46541073373596359</v>
          </cell>
          <cell r="AR241">
            <v>1707817.8870945736</v>
          </cell>
          <cell r="AT241">
            <v>0.543328639066607</v>
          </cell>
          <cell r="AU241">
            <v>422354.41734963836</v>
          </cell>
          <cell r="AW241">
            <v>0</v>
          </cell>
          <cell r="AX241">
            <v>0</v>
          </cell>
        </row>
        <row r="242">
          <cell r="A242" t="str">
            <v>Projected Savings</v>
          </cell>
          <cell r="B242">
            <v>1312455.9034607864</v>
          </cell>
          <cell r="C242">
            <v>0.48889189094278312</v>
          </cell>
          <cell r="F242">
            <v>794836.77592008852</v>
          </cell>
          <cell r="G242">
            <v>0.46541073373596359</v>
          </cell>
          <cell r="J242">
            <v>229477.25078234877</v>
          </cell>
          <cell r="K242">
            <v>0.543328639066607</v>
          </cell>
          <cell r="N242">
            <v>0</v>
          </cell>
          <cell r="O242">
            <v>0</v>
          </cell>
          <cell r="R242">
            <v>0</v>
          </cell>
          <cell r="S242">
            <v>0</v>
          </cell>
          <cell r="V242">
            <v>0</v>
          </cell>
          <cell r="W242">
            <v>0</v>
          </cell>
          <cell r="Z242">
            <v>0</v>
          </cell>
          <cell r="AA242">
            <v>0</v>
          </cell>
          <cell r="AD242">
            <v>0</v>
          </cell>
          <cell r="AE242">
            <v>0</v>
          </cell>
          <cell r="AH242">
            <v>2336769.9301632238</v>
          </cell>
          <cell r="AK242">
            <v>2336769.9301632238</v>
          </cell>
          <cell r="AO242">
            <v>1312455.9034607864</v>
          </cell>
          <cell r="AR242">
            <v>794836.77592008852</v>
          </cell>
          <cell r="AU242">
            <v>229477.25078234877</v>
          </cell>
          <cell r="AX242">
            <v>0</v>
          </cell>
        </row>
        <row r="243">
          <cell r="A243" t="str">
            <v>Professional Savings</v>
          </cell>
          <cell r="B243" t="str">
            <v>Medical</v>
          </cell>
          <cell r="D243" t="str">
            <v>Drug</v>
          </cell>
          <cell r="AI243" t="str">
            <v>Medical and Drug Summary</v>
          </cell>
          <cell r="AN243" t="str">
            <v>PAR/PPO</v>
          </cell>
          <cell r="AQ243" t="str">
            <v>HMO</v>
          </cell>
          <cell r="AT243" t="str">
            <v>CDHP</v>
          </cell>
          <cell r="AW243" t="str">
            <v>CDHPHMO</v>
          </cell>
        </row>
        <row r="244">
          <cell r="A244" t="str">
            <v>Current Covered</v>
          </cell>
          <cell r="B244">
            <v>1766071.4</v>
          </cell>
          <cell r="F244">
            <v>703856.46</v>
          </cell>
          <cell r="J244">
            <v>147046.46</v>
          </cell>
          <cell r="N244">
            <v>0</v>
          </cell>
          <cell r="R244">
            <v>0</v>
          </cell>
          <cell r="V244">
            <v>0</v>
          </cell>
          <cell r="Z244">
            <v>0</v>
          </cell>
          <cell r="AD244">
            <v>0</v>
          </cell>
          <cell r="AH244">
            <v>2616974.3199999998</v>
          </cell>
          <cell r="AI244">
            <v>0.52674025857464268</v>
          </cell>
          <cell r="AK244">
            <v>2616974.3199999998</v>
          </cell>
          <cell r="AN244">
            <v>0.51813861546028095</v>
          </cell>
          <cell r="AO244">
            <v>1766071.4</v>
          </cell>
          <cell r="AQ244">
            <v>0.53596089748185305</v>
          </cell>
          <cell r="AR244">
            <v>703856.46</v>
          </cell>
          <cell r="AT244">
            <v>0.58591277885914428</v>
          </cell>
          <cell r="AU244">
            <v>147046.46</v>
          </cell>
          <cell r="AW244">
            <v>0</v>
          </cell>
          <cell r="AX244">
            <v>0</v>
          </cell>
        </row>
        <row r="245">
          <cell r="A245" t="str">
            <v>Current Savings</v>
          </cell>
          <cell r="B245">
            <v>915069.78999999992</v>
          </cell>
          <cell r="C245">
            <v>0.51813861546028095</v>
          </cell>
          <cell r="F245">
            <v>377239.54</v>
          </cell>
          <cell r="G245">
            <v>0.53596089748185305</v>
          </cell>
          <cell r="J245">
            <v>86156.4</v>
          </cell>
          <cell r="K245">
            <v>0.58591277885914428</v>
          </cell>
          <cell r="N245">
            <v>0</v>
          </cell>
          <cell r="O245">
            <v>0</v>
          </cell>
          <cell r="R245">
            <v>0</v>
          </cell>
          <cell r="S245">
            <v>0</v>
          </cell>
          <cell r="V245">
            <v>0</v>
          </cell>
          <cell r="W245">
            <v>0</v>
          </cell>
          <cell r="Z245">
            <v>0</v>
          </cell>
          <cell r="AA245">
            <v>0</v>
          </cell>
          <cell r="AD245">
            <v>0</v>
          </cell>
          <cell r="AE245">
            <v>0</v>
          </cell>
          <cell r="AH245">
            <v>1378465.7299999997</v>
          </cell>
          <cell r="AK245">
            <v>1378465.7299999997</v>
          </cell>
          <cell r="AO245">
            <v>915069.78999999992</v>
          </cell>
          <cell r="AR245">
            <v>377239.54</v>
          </cell>
          <cell r="AU245">
            <v>86156.4</v>
          </cell>
          <cell r="AX245">
            <v>0</v>
          </cell>
        </row>
        <row r="246">
          <cell r="A246" t="str">
            <v>Prior Covered</v>
          </cell>
          <cell r="B246">
            <v>945351.34</v>
          </cell>
          <cell r="F246">
            <v>286111.8</v>
          </cell>
          <cell r="J246">
            <v>16063.19</v>
          </cell>
          <cell r="N246">
            <v>0</v>
          </cell>
          <cell r="R246">
            <v>0</v>
          </cell>
          <cell r="V246">
            <v>0</v>
          </cell>
          <cell r="Z246">
            <v>0</v>
          </cell>
          <cell r="AD246">
            <v>0</v>
          </cell>
          <cell r="AH246">
            <v>1247526.3299999998</v>
          </cell>
          <cell r="AI246">
            <v>0</v>
          </cell>
          <cell r="AK246">
            <v>1247526.3299999998</v>
          </cell>
          <cell r="AN246">
            <v>0</v>
          </cell>
          <cell r="AO246">
            <v>945351.34</v>
          </cell>
          <cell r="AQ246">
            <v>0</v>
          </cell>
          <cell r="AR246">
            <v>286111.8</v>
          </cell>
          <cell r="AT246">
            <v>0</v>
          </cell>
          <cell r="AU246">
            <v>16063.19</v>
          </cell>
          <cell r="AW246">
            <v>0</v>
          </cell>
          <cell r="AX246">
            <v>0</v>
          </cell>
        </row>
        <row r="247">
          <cell r="A247" t="str">
            <v>Prior Savings</v>
          </cell>
          <cell r="B247">
            <v>0</v>
          </cell>
          <cell r="C247">
            <v>0</v>
          </cell>
          <cell r="F247">
            <v>0</v>
          </cell>
          <cell r="G247">
            <v>0</v>
          </cell>
          <cell r="J247">
            <v>0</v>
          </cell>
          <cell r="K247">
            <v>0</v>
          </cell>
          <cell r="N247">
            <v>0</v>
          </cell>
          <cell r="O247">
            <v>0</v>
          </cell>
          <cell r="R247">
            <v>0</v>
          </cell>
          <cell r="S247">
            <v>0</v>
          </cell>
          <cell r="V247">
            <v>0</v>
          </cell>
          <cell r="W247">
            <v>0</v>
          </cell>
          <cell r="Z247">
            <v>0</v>
          </cell>
          <cell r="AA247">
            <v>0</v>
          </cell>
          <cell r="AD247">
            <v>0</v>
          </cell>
          <cell r="AE247">
            <v>0</v>
          </cell>
          <cell r="AH247">
            <v>0</v>
          </cell>
          <cell r="AK247">
            <v>0</v>
          </cell>
          <cell r="AO247">
            <v>0</v>
          </cell>
          <cell r="AR247">
            <v>0</v>
          </cell>
          <cell r="AU247">
            <v>0</v>
          </cell>
          <cell r="AX247">
            <v>0</v>
          </cell>
        </row>
        <row r="248">
          <cell r="A248" t="str">
            <v>Projected Covered</v>
          </cell>
          <cell r="B248">
            <v>1612061.6508833014</v>
          </cell>
          <cell r="F248">
            <v>878187.86078422761</v>
          </cell>
          <cell r="J248">
            <v>259531.89080032471</v>
          </cell>
          <cell r="N248">
            <v>0</v>
          </cell>
          <cell r="R248">
            <v>0</v>
          </cell>
          <cell r="V248">
            <v>0</v>
          </cell>
          <cell r="Z248">
            <v>0</v>
          </cell>
          <cell r="AD248">
            <v>0</v>
          </cell>
          <cell r="AH248">
            <v>2749781.4024678539</v>
          </cell>
          <cell r="AI248">
            <v>0.52674025857464268</v>
          </cell>
          <cell r="AK248">
            <v>2749781.4024678539</v>
          </cell>
          <cell r="AN248">
            <v>0.51813861546028095</v>
          </cell>
          <cell r="AO248">
            <v>1612061.6508833014</v>
          </cell>
          <cell r="AQ248">
            <v>0.53596089748185305</v>
          </cell>
          <cell r="AR248">
            <v>878187.86078422761</v>
          </cell>
          <cell r="AT248">
            <v>0.58591277885914428</v>
          </cell>
          <cell r="AU248">
            <v>259531.89080032471</v>
          </cell>
          <cell r="AW248">
            <v>0</v>
          </cell>
          <cell r="AX248">
            <v>0</v>
          </cell>
        </row>
        <row r="249">
          <cell r="A249" t="str">
            <v>Projected Savings</v>
          </cell>
          <cell r="B249">
            <v>835271.39182528853</v>
          </cell>
          <cell r="C249">
            <v>0.51813861546028095</v>
          </cell>
          <cell r="F249">
            <v>470674.35402358329</v>
          </cell>
          <cell r="G249">
            <v>0.53596089748185305</v>
          </cell>
          <cell r="J249">
            <v>152063.05134138622</v>
          </cell>
          <cell r="K249">
            <v>0.58591277885914428</v>
          </cell>
          <cell r="N249">
            <v>0</v>
          </cell>
          <cell r="O249">
            <v>0</v>
          </cell>
          <cell r="R249">
            <v>0</v>
          </cell>
          <cell r="S249">
            <v>0</v>
          </cell>
          <cell r="V249">
            <v>0</v>
          </cell>
          <cell r="W249">
            <v>0</v>
          </cell>
          <cell r="Z249">
            <v>0</v>
          </cell>
          <cell r="AA249">
            <v>0</v>
          </cell>
          <cell r="AD249">
            <v>0</v>
          </cell>
          <cell r="AE249">
            <v>0</v>
          </cell>
          <cell r="AH249">
            <v>1458008.797190258</v>
          </cell>
          <cell r="AK249">
            <v>1458008.797190258</v>
          </cell>
          <cell r="AO249">
            <v>835271.39182528853</v>
          </cell>
          <cell r="AR249">
            <v>470674.35402358329</v>
          </cell>
          <cell r="AU249">
            <v>152063.05134138622</v>
          </cell>
          <cell r="AX249">
            <v>0</v>
          </cell>
        </row>
        <row r="250">
          <cell r="A250" t="str">
            <v>Composite Savings Facility and Professional</v>
          </cell>
          <cell r="B250" t="str">
            <v>Medical</v>
          </cell>
          <cell r="D250" t="str">
            <v>Drug</v>
          </cell>
          <cell r="AI250" t="str">
            <v>Medical and Drug Summary</v>
          </cell>
          <cell r="AN250" t="str">
            <v>PAR/PPO</v>
          </cell>
          <cell r="AQ250" t="str">
            <v>HMO</v>
          </cell>
          <cell r="AT250" t="str">
            <v>CDHP</v>
          </cell>
          <cell r="AW250" t="str">
            <v>CDHPHMO</v>
          </cell>
        </row>
        <row r="251">
          <cell r="A251" t="str">
            <v>Current Covered</v>
          </cell>
          <cell r="B251">
            <v>4707094.92</v>
          </cell>
          <cell r="F251">
            <v>2072650.89</v>
          </cell>
          <cell r="J251">
            <v>386345.45999999996</v>
          </cell>
          <cell r="N251">
            <v>0</v>
          </cell>
          <cell r="R251">
            <v>0</v>
          </cell>
          <cell r="V251">
            <v>0</v>
          </cell>
          <cell r="Z251">
            <v>0</v>
          </cell>
          <cell r="AD251">
            <v>0</v>
          </cell>
          <cell r="AH251">
            <v>7166091.2699999996</v>
          </cell>
          <cell r="AI251">
            <v>0.50004636628079124</v>
          </cell>
          <cell r="AK251">
            <v>7166091.2699999996</v>
          </cell>
          <cell r="AN251">
            <v>0.49986507176702522</v>
          </cell>
          <cell r="AO251">
            <v>4707094.92</v>
          </cell>
          <cell r="AQ251">
            <v>0.48936903213835492</v>
          </cell>
          <cell r="AR251">
            <v>2072650.89</v>
          </cell>
          <cell r="AT251">
            <v>0.55953653499642531</v>
          </cell>
          <cell r="AU251">
            <v>386345.45999999996</v>
          </cell>
          <cell r="AW251">
            <v>0</v>
          </cell>
          <cell r="AX251">
            <v>0</v>
          </cell>
        </row>
        <row r="252">
          <cell r="A252" t="str">
            <v>Current Savings</v>
          </cell>
          <cell r="B252">
            <v>2352912.34</v>
          </cell>
          <cell r="C252">
            <v>0.49986507176702522</v>
          </cell>
          <cell r="F252">
            <v>1014291.1599999999</v>
          </cell>
          <cell r="G252">
            <v>0.48936903213835492</v>
          </cell>
          <cell r="J252">
            <v>216174.4</v>
          </cell>
          <cell r="K252">
            <v>0.55953653499642531</v>
          </cell>
          <cell r="N252">
            <v>0</v>
          </cell>
          <cell r="O252">
            <v>0</v>
          </cell>
          <cell r="R252">
            <v>0</v>
          </cell>
          <cell r="S252">
            <v>0</v>
          </cell>
          <cell r="V252">
            <v>0</v>
          </cell>
          <cell r="W252">
            <v>0</v>
          </cell>
          <cell r="Z252">
            <v>0</v>
          </cell>
          <cell r="AA252">
            <v>0</v>
          </cell>
          <cell r="AD252">
            <v>0</v>
          </cell>
          <cell r="AE252">
            <v>0</v>
          </cell>
          <cell r="AH252">
            <v>3583377.9</v>
          </cell>
          <cell r="AK252">
            <v>3583377.9</v>
          </cell>
          <cell r="AO252">
            <v>2352912.34</v>
          </cell>
          <cell r="AR252">
            <v>1014291.1599999999</v>
          </cell>
          <cell r="AU252">
            <v>216174.4</v>
          </cell>
          <cell r="AX252">
            <v>0</v>
          </cell>
        </row>
        <row r="253">
          <cell r="A253" t="str">
            <v>Prior Covered</v>
          </cell>
          <cell r="B253">
            <v>3856236.65</v>
          </cell>
          <cell r="F253">
            <v>1313410.51</v>
          </cell>
          <cell r="J253">
            <v>38799.93</v>
          </cell>
          <cell r="N253">
            <v>0</v>
          </cell>
          <cell r="R253">
            <v>0</v>
          </cell>
          <cell r="V253">
            <v>0</v>
          </cell>
          <cell r="Z253">
            <v>0</v>
          </cell>
          <cell r="AD253">
            <v>0</v>
          </cell>
          <cell r="AH253">
            <v>5208447.09</v>
          </cell>
          <cell r="AI253">
            <v>0</v>
          </cell>
          <cell r="AK253">
            <v>5208447.09</v>
          </cell>
          <cell r="AN253">
            <v>0</v>
          </cell>
          <cell r="AO253">
            <v>3856236.65</v>
          </cell>
          <cell r="AQ253">
            <v>0</v>
          </cell>
          <cell r="AR253">
            <v>1313410.51</v>
          </cell>
          <cell r="AT253">
            <v>0</v>
          </cell>
          <cell r="AU253">
            <v>38799.93</v>
          </cell>
          <cell r="AW253">
            <v>0</v>
          </cell>
          <cell r="AX253">
            <v>0</v>
          </cell>
        </row>
        <row r="254">
          <cell r="A254" t="str">
            <v>Prior Savings</v>
          </cell>
          <cell r="B254">
            <v>0</v>
          </cell>
          <cell r="C254">
            <v>0</v>
          </cell>
          <cell r="F254">
            <v>0</v>
          </cell>
          <cell r="G254">
            <v>0</v>
          </cell>
          <cell r="J254">
            <v>0</v>
          </cell>
          <cell r="K254">
            <v>0</v>
          </cell>
          <cell r="N254">
            <v>0</v>
          </cell>
          <cell r="O254">
            <v>0</v>
          </cell>
          <cell r="R254">
            <v>0</v>
          </cell>
          <cell r="S254">
            <v>0</v>
          </cell>
          <cell r="V254">
            <v>0</v>
          </cell>
          <cell r="W254">
            <v>0</v>
          </cell>
          <cell r="Z254">
            <v>0</v>
          </cell>
          <cell r="AA254">
            <v>0</v>
          </cell>
          <cell r="AD254">
            <v>0</v>
          </cell>
          <cell r="AE254">
            <v>0</v>
          </cell>
          <cell r="AH254">
            <v>0</v>
          </cell>
          <cell r="AK254">
            <v>0</v>
          </cell>
          <cell r="AO254">
            <v>0</v>
          </cell>
          <cell r="AR254">
            <v>0</v>
          </cell>
          <cell r="AU254">
            <v>0</v>
          </cell>
          <cell r="AX254">
            <v>0</v>
          </cell>
        </row>
        <row r="255">
          <cell r="A255" t="str">
            <v>Projected Covered</v>
          </cell>
          <cell r="B255">
            <v>4296614.0596578382</v>
          </cell>
          <cell r="F255">
            <v>2586005.7478788011</v>
          </cell>
          <cell r="J255">
            <v>681886.30814996304</v>
          </cell>
          <cell r="N255">
            <v>0</v>
          </cell>
          <cell r="R255">
            <v>0</v>
          </cell>
          <cell r="V255">
            <v>0</v>
          </cell>
          <cell r="Z255">
            <v>0</v>
          </cell>
          <cell r="AD255">
            <v>0</v>
          </cell>
          <cell r="AH255">
            <v>7564506.115686602</v>
          </cell>
          <cell r="AI255">
            <v>0.50004636628079124</v>
          </cell>
          <cell r="AK255">
            <v>7564506.115686602</v>
          </cell>
          <cell r="AN255">
            <v>0.49986507176702533</v>
          </cell>
          <cell r="AO255">
            <v>4296614.0596578382</v>
          </cell>
          <cell r="AQ255">
            <v>0.48936903213835503</v>
          </cell>
          <cell r="AR255">
            <v>2586005.7478788011</v>
          </cell>
          <cell r="AT255">
            <v>0.55953653499642519</v>
          </cell>
          <cell r="AU255">
            <v>681886.30814996304</v>
          </cell>
          <cell r="AW255">
            <v>0</v>
          </cell>
          <cell r="AX255">
            <v>0</v>
          </cell>
        </row>
        <row r="256">
          <cell r="A256" t="str">
            <v>Projected Savings</v>
          </cell>
          <cell r="B256">
            <v>2147727.2952860752</v>
          </cell>
          <cell r="C256">
            <v>0.49986507176702533</v>
          </cell>
          <cell r="F256">
            <v>1265511.1299436719</v>
          </cell>
          <cell r="G256">
            <v>0.48936903213835503</v>
          </cell>
          <cell r="J256">
            <v>381540.30212373496</v>
          </cell>
          <cell r="K256">
            <v>0.55953653499642519</v>
          </cell>
          <cell r="N256">
            <v>0</v>
          </cell>
          <cell r="O256">
            <v>0</v>
          </cell>
          <cell r="R256">
            <v>0</v>
          </cell>
          <cell r="S256">
            <v>0</v>
          </cell>
          <cell r="V256">
            <v>0</v>
          </cell>
          <cell r="W256">
            <v>0</v>
          </cell>
          <cell r="Z256">
            <v>0</v>
          </cell>
          <cell r="AA256">
            <v>0</v>
          </cell>
          <cell r="AD256">
            <v>0</v>
          </cell>
          <cell r="AE256">
            <v>0</v>
          </cell>
          <cell r="AH256">
            <v>3794778.7273534816</v>
          </cell>
          <cell r="AK256">
            <v>3794778.7273534816</v>
          </cell>
          <cell r="AO256">
            <v>2147727.2952860752</v>
          </cell>
          <cell r="AR256">
            <v>1265511.1299436719</v>
          </cell>
          <cell r="AU256">
            <v>381540.30212373496</v>
          </cell>
          <cell r="AX256">
            <v>0</v>
          </cell>
        </row>
        <row r="257">
          <cell r="A257" t="str">
            <v>Composite Savings ALL</v>
          </cell>
          <cell r="B257" t="str">
            <v>Medical</v>
          </cell>
          <cell r="D257" t="str">
            <v>Drug</v>
          </cell>
          <cell r="AI257" t="str">
            <v>Medical and Drug Summary</v>
          </cell>
          <cell r="AN257" t="str">
            <v>PAR/PPO</v>
          </cell>
          <cell r="AQ257" t="str">
            <v>HMO</v>
          </cell>
          <cell r="AT257" t="str">
            <v>CDHP</v>
          </cell>
          <cell r="AW257" t="str">
            <v>CDHPHMO</v>
          </cell>
        </row>
        <row r="258">
          <cell r="A258" t="str">
            <v>Current Covered</v>
          </cell>
          <cell r="B258">
            <v>5284231.37</v>
          </cell>
          <cell r="F258">
            <v>2249117.06</v>
          </cell>
          <cell r="J258">
            <v>417053.73</v>
          </cell>
          <cell r="N258">
            <v>0</v>
          </cell>
          <cell r="R258">
            <v>0</v>
          </cell>
          <cell r="V258">
            <v>0</v>
          </cell>
          <cell r="Z258">
            <v>0</v>
          </cell>
          <cell r="AD258">
            <v>0</v>
          </cell>
          <cell r="AH258">
            <v>7950402.1600000001</v>
          </cell>
          <cell r="AI258">
            <v>0.45071655846903724</v>
          </cell>
          <cell r="AK258">
            <v>7950402.1600000001</v>
          </cell>
          <cell r="AN258">
            <v>0.44527049919844819</v>
          </cell>
          <cell r="AO258">
            <v>5284231.37</v>
          </cell>
          <cell r="AQ258">
            <v>0.45097304094967822</v>
          </cell>
          <cell r="AR258">
            <v>2249117.06</v>
          </cell>
          <cell r="AT258">
            <v>0.51833704976095052</v>
          </cell>
          <cell r="AU258">
            <v>417053.73</v>
          </cell>
          <cell r="AW258">
            <v>0</v>
          </cell>
          <cell r="AX258">
            <v>0</v>
          </cell>
        </row>
        <row r="259">
          <cell r="A259" t="str">
            <v>Current Savings</v>
          </cell>
          <cell r="B259">
            <v>2352912.34</v>
          </cell>
          <cell r="C259">
            <v>0.44527049919844819</v>
          </cell>
          <cell r="F259">
            <v>1014291.1599999999</v>
          </cell>
          <cell r="G259">
            <v>0.45097304094967822</v>
          </cell>
          <cell r="J259">
            <v>216174.4</v>
          </cell>
          <cell r="K259">
            <v>0.51833704976095052</v>
          </cell>
          <cell r="N259">
            <v>0</v>
          </cell>
          <cell r="O259">
            <v>0</v>
          </cell>
          <cell r="R259">
            <v>0</v>
          </cell>
          <cell r="S259">
            <v>0</v>
          </cell>
          <cell r="V259">
            <v>0</v>
          </cell>
          <cell r="W259">
            <v>0</v>
          </cell>
          <cell r="Z259">
            <v>0</v>
          </cell>
          <cell r="AA259">
            <v>0</v>
          </cell>
          <cell r="AD259">
            <v>0</v>
          </cell>
          <cell r="AE259">
            <v>0</v>
          </cell>
          <cell r="AH259">
            <v>3583377.9</v>
          </cell>
          <cell r="AK259">
            <v>3583377.9</v>
          </cell>
          <cell r="AO259">
            <v>2352912.34</v>
          </cell>
          <cell r="AR259">
            <v>1014291.1599999999</v>
          </cell>
          <cell r="AU259">
            <v>216174.4</v>
          </cell>
          <cell r="AX259">
            <v>0</v>
          </cell>
        </row>
        <row r="260">
          <cell r="A260" t="str">
            <v>Prior Covered</v>
          </cell>
          <cell r="B260">
            <v>4523361.3899999997</v>
          </cell>
          <cell r="F260">
            <v>1463037.93</v>
          </cell>
          <cell r="J260">
            <v>42489.65</v>
          </cell>
          <cell r="N260">
            <v>0</v>
          </cell>
          <cell r="R260">
            <v>0</v>
          </cell>
          <cell r="V260">
            <v>0</v>
          </cell>
          <cell r="Z260">
            <v>0</v>
          </cell>
          <cell r="AD260">
            <v>0</v>
          </cell>
          <cell r="AH260">
            <v>6028888.9699999997</v>
          </cell>
          <cell r="AI260">
            <v>0</v>
          </cell>
          <cell r="AK260">
            <v>6028888.9699999997</v>
          </cell>
          <cell r="AN260">
            <v>0</v>
          </cell>
          <cell r="AO260">
            <v>4523361.3899999997</v>
          </cell>
          <cell r="AQ260">
            <v>0</v>
          </cell>
          <cell r="AR260">
            <v>1463037.93</v>
          </cell>
          <cell r="AT260">
            <v>0</v>
          </cell>
          <cell r="AU260">
            <v>42489.65</v>
          </cell>
          <cell r="AW260">
            <v>0</v>
          </cell>
          <cell r="AX260">
            <v>0</v>
          </cell>
        </row>
        <row r="261">
          <cell r="A261" t="str">
            <v>Prior Savings</v>
          </cell>
          <cell r="B261">
            <v>0</v>
          </cell>
          <cell r="C261">
            <v>0</v>
          </cell>
          <cell r="F261">
            <v>0</v>
          </cell>
          <cell r="G261">
            <v>0</v>
          </cell>
          <cell r="J261">
            <v>0</v>
          </cell>
          <cell r="K261">
            <v>0</v>
          </cell>
          <cell r="N261">
            <v>0</v>
          </cell>
          <cell r="O261">
            <v>0</v>
          </cell>
          <cell r="R261">
            <v>0</v>
          </cell>
          <cell r="S261">
            <v>0</v>
          </cell>
          <cell r="V261">
            <v>0</v>
          </cell>
          <cell r="W261">
            <v>0</v>
          </cell>
          <cell r="Z261">
            <v>0</v>
          </cell>
          <cell r="AA261">
            <v>0</v>
          </cell>
          <cell r="AD261">
            <v>0</v>
          </cell>
          <cell r="AE261">
            <v>0</v>
          </cell>
          <cell r="AH261">
            <v>0</v>
          </cell>
          <cell r="AK261">
            <v>0</v>
          </cell>
          <cell r="AO261">
            <v>0</v>
          </cell>
          <cell r="AR261">
            <v>0</v>
          </cell>
          <cell r="AU261">
            <v>0</v>
          </cell>
          <cell r="AX261">
            <v>0</v>
          </cell>
        </row>
        <row r="262">
          <cell r="A262" t="str">
            <v>Projected Covered</v>
          </cell>
          <cell r="B262">
            <v>4831301.6302460078</v>
          </cell>
          <cell r="F262">
            <v>2803502.1442227829</v>
          </cell>
          <cell r="J262">
            <v>733191.42851130757</v>
          </cell>
          <cell r="N262">
            <v>0</v>
          </cell>
          <cell r="R262">
            <v>0</v>
          </cell>
          <cell r="V262">
            <v>0</v>
          </cell>
          <cell r="Z262">
            <v>0</v>
          </cell>
          <cell r="AD262">
            <v>0</v>
          </cell>
          <cell r="AH262">
            <v>8367995.2029800983</v>
          </cell>
          <cell r="AI262">
            <v>0.45071655846903724</v>
          </cell>
          <cell r="AK262">
            <v>8367995.2029800983</v>
          </cell>
          <cell r="AN262">
            <v>0.44454423665878917</v>
          </cell>
          <cell r="AO262">
            <v>4831301.6302460078</v>
          </cell>
          <cell r="AQ262">
            <v>0.45140366043647545</v>
          </cell>
          <cell r="AR262">
            <v>2803502.1442227829</v>
          </cell>
          <cell r="AT262">
            <v>0.52038292768700944</v>
          </cell>
          <cell r="AU262">
            <v>733191.42851130757</v>
          </cell>
          <cell r="AW262">
            <v>0</v>
          </cell>
          <cell r="AX262">
            <v>0</v>
          </cell>
        </row>
        <row r="263">
          <cell r="A263" t="str">
            <v>Projected Savings</v>
          </cell>
          <cell r="B263">
            <v>2147727.2952860752</v>
          </cell>
          <cell r="C263">
            <v>0.44454423665878917</v>
          </cell>
          <cell r="F263">
            <v>1265511.1299436719</v>
          </cell>
          <cell r="G263">
            <v>0.45140366043647545</v>
          </cell>
          <cell r="J263">
            <v>381540.30212373496</v>
          </cell>
          <cell r="K263">
            <v>0.52038292768700944</v>
          </cell>
          <cell r="N263">
            <v>0</v>
          </cell>
          <cell r="O263">
            <v>0</v>
          </cell>
          <cell r="R263">
            <v>0</v>
          </cell>
          <cell r="S263">
            <v>0</v>
          </cell>
          <cell r="V263">
            <v>0</v>
          </cell>
          <cell r="W263">
            <v>0</v>
          </cell>
          <cell r="Z263">
            <v>0</v>
          </cell>
          <cell r="AA263">
            <v>0</v>
          </cell>
          <cell r="AD263">
            <v>0</v>
          </cell>
          <cell r="AE263">
            <v>0</v>
          </cell>
          <cell r="AH263">
            <v>3794778.7273534816</v>
          </cell>
          <cell r="AK263">
            <v>3794778.7273534816</v>
          </cell>
          <cell r="AO263">
            <v>2147727.2952860752</v>
          </cell>
          <cell r="AR263">
            <v>1265511.1299436719</v>
          </cell>
          <cell r="AU263">
            <v>381540.30212373496</v>
          </cell>
          <cell r="AX263">
            <v>0</v>
          </cell>
        </row>
        <row r="264">
          <cell r="A264" t="str">
            <v>Combined VA Naf Fees</v>
          </cell>
          <cell r="B264" t="str">
            <v>Medical</v>
          </cell>
          <cell r="D264" t="str">
            <v>Drug</v>
          </cell>
          <cell r="AK264" t="str">
            <v>Medical Only</v>
          </cell>
          <cell r="AN264" t="str">
            <v>PAR/PPO</v>
          </cell>
          <cell r="AQ264" t="str">
            <v>HMO</v>
          </cell>
          <cell r="AT264" t="str">
            <v>CDHP</v>
          </cell>
          <cell r="AW264" t="str">
            <v>CDHPHMO</v>
          </cell>
        </row>
        <row r="265">
          <cell r="A265" t="str">
            <v>Actual VA NAF Fees</v>
          </cell>
          <cell r="B265">
            <v>0</v>
          </cell>
          <cell r="F265">
            <v>0</v>
          </cell>
          <cell r="J265">
            <v>0</v>
          </cell>
          <cell r="N265">
            <v>0</v>
          </cell>
          <cell r="R265">
            <v>0</v>
          </cell>
          <cell r="V265">
            <v>0</v>
          </cell>
          <cell r="Z265">
            <v>0</v>
          </cell>
          <cell r="AD265">
            <v>0</v>
          </cell>
          <cell r="AH265">
            <v>0</v>
          </cell>
          <cell r="AK265">
            <v>0</v>
          </cell>
          <cell r="AO265">
            <v>0</v>
          </cell>
          <cell r="AR265">
            <v>0</v>
          </cell>
          <cell r="AU265">
            <v>0</v>
          </cell>
          <cell r="AX265">
            <v>0</v>
          </cell>
        </row>
        <row r="266">
          <cell r="A266" t="str">
            <v>Current Savings</v>
          </cell>
          <cell r="B266">
            <v>2281935.58</v>
          </cell>
          <cell r="F266">
            <v>1009294.82</v>
          </cell>
          <cell r="J266">
            <v>216174.4</v>
          </cell>
          <cell r="N266">
            <v>0</v>
          </cell>
          <cell r="R266">
            <v>0</v>
          </cell>
          <cell r="V266">
            <v>0</v>
          </cell>
          <cell r="Z266">
            <v>0</v>
          </cell>
          <cell r="AD266">
            <v>0</v>
          </cell>
          <cell r="AH266">
            <v>3507404.7999999998</v>
          </cell>
          <cell r="AK266">
            <v>3507404.7999999998</v>
          </cell>
          <cell r="AO266">
            <v>2281935.58</v>
          </cell>
          <cell r="AR266">
            <v>1009294.82</v>
          </cell>
          <cell r="AU266">
            <v>216174.4</v>
          </cell>
          <cell r="AX266">
            <v>0</v>
          </cell>
        </row>
        <row r="267">
          <cell r="A267" t="str">
            <v>Projected Savings</v>
          </cell>
          <cell r="B267">
            <v>2082940.0432531461</v>
          </cell>
          <cell r="F267">
            <v>921279.55515114765</v>
          </cell>
          <cell r="J267">
            <v>197322.97354609059</v>
          </cell>
          <cell r="N267">
            <v>0</v>
          </cell>
          <cell r="R267">
            <v>0</v>
          </cell>
          <cell r="V267">
            <v>0</v>
          </cell>
          <cell r="Z267">
            <v>0</v>
          </cell>
          <cell r="AD267">
            <v>0</v>
          </cell>
          <cell r="AH267">
            <v>3201542.5719503844</v>
          </cell>
          <cell r="AK267">
            <v>3201542.5719503844</v>
          </cell>
          <cell r="AO267">
            <v>2082940.0432531461</v>
          </cell>
          <cell r="AR267">
            <v>921279.55515114765</v>
          </cell>
          <cell r="AU267">
            <v>197322.97354609059</v>
          </cell>
          <cell r="AX267">
            <v>0</v>
          </cell>
        </row>
        <row r="268">
          <cell r="A268" t="str">
            <v>Projected Naf Fees</v>
          </cell>
          <cell r="B268">
            <v>0</v>
          </cell>
          <cell r="F268">
            <v>0</v>
          </cell>
          <cell r="J268">
            <v>0</v>
          </cell>
          <cell r="N268">
            <v>0</v>
          </cell>
          <cell r="R268">
            <v>0</v>
          </cell>
          <cell r="V268">
            <v>0</v>
          </cell>
          <cell r="Z268">
            <v>0</v>
          </cell>
          <cell r="AD268">
            <v>0</v>
          </cell>
          <cell r="AH268">
            <v>0</v>
          </cell>
          <cell r="AK268">
            <v>0</v>
          </cell>
          <cell r="AO268">
            <v>0</v>
          </cell>
          <cell r="AR268">
            <v>0</v>
          </cell>
          <cell r="AU268">
            <v>0</v>
          </cell>
          <cell r="AX268">
            <v>0</v>
          </cell>
        </row>
        <row r="269">
          <cell r="A269" t="str">
            <v>Ga Current Retention</v>
          </cell>
          <cell r="B269" t="str">
            <v>Medical and Drug</v>
          </cell>
          <cell r="F269" t="str">
            <v>Medical and Drug</v>
          </cell>
          <cell r="J269" t="str">
            <v>Medical and Drug</v>
          </cell>
          <cell r="N269" t="str">
            <v>Medical and Drug</v>
          </cell>
          <cell r="R269" t="str">
            <v>Medical and Drug</v>
          </cell>
          <cell r="V269" t="str">
            <v>Medical and Drug</v>
          </cell>
          <cell r="Z269" t="str">
            <v>Medical and Drug</v>
          </cell>
          <cell r="AD269" t="str">
            <v>Medical and Drug</v>
          </cell>
        </row>
        <row r="270">
          <cell r="A270" t="str">
            <v>Current Claims Expense</v>
          </cell>
          <cell r="B270">
            <v>2931319.0300000003</v>
          </cell>
          <cell r="F270">
            <v>1247794.56</v>
          </cell>
          <cell r="J270">
            <v>200879.05000000005</v>
          </cell>
          <cell r="N270">
            <v>0</v>
          </cell>
          <cell r="R270">
            <v>0</v>
          </cell>
          <cell r="V270">
            <v>0</v>
          </cell>
          <cell r="Z270">
            <v>0</v>
          </cell>
          <cell r="AD270">
            <v>0</v>
          </cell>
          <cell r="AH270">
            <v>4379992.6400000006</v>
          </cell>
        </row>
        <row r="271">
          <cell r="A271" t="str">
            <v>Admin</v>
          </cell>
          <cell r="B271">
            <v>-2857500.872608915</v>
          </cell>
          <cell r="C271">
            <v>39.71</v>
          </cell>
          <cell r="F271">
            <v>-1216371.8815814657</v>
          </cell>
          <cell r="G271">
            <v>39.71</v>
          </cell>
          <cell r="J271">
            <v>-195820.39852681948</v>
          </cell>
          <cell r="K271">
            <v>39.71</v>
          </cell>
          <cell r="N271">
            <v>0</v>
          </cell>
          <cell r="O271">
            <v>0</v>
          </cell>
          <cell r="R271">
            <v>0</v>
          </cell>
          <cell r="S271">
            <v>0</v>
          </cell>
          <cell r="V271">
            <v>0</v>
          </cell>
          <cell r="W271">
            <v>0</v>
          </cell>
          <cell r="Z271">
            <v>0</v>
          </cell>
          <cell r="AA271">
            <v>0</v>
          </cell>
          <cell r="AD271">
            <v>0</v>
          </cell>
          <cell r="AE271">
            <v>0</v>
          </cell>
          <cell r="AH271">
            <v>-4269693.1527172001</v>
          </cell>
        </row>
        <row r="272">
          <cell r="A272" t="str">
            <v>Commission</v>
          </cell>
          <cell r="B272">
            <v>0</v>
          </cell>
          <cell r="C272">
            <v>0</v>
          </cell>
          <cell r="F272">
            <v>0</v>
          </cell>
          <cell r="G272">
            <v>0</v>
          </cell>
          <cell r="J272">
            <v>0</v>
          </cell>
          <cell r="K272">
            <v>0</v>
          </cell>
          <cell r="N272">
            <v>0</v>
          </cell>
          <cell r="O272">
            <v>0</v>
          </cell>
          <cell r="R272">
            <v>0</v>
          </cell>
          <cell r="S272">
            <v>0</v>
          </cell>
          <cell r="V272">
            <v>0</v>
          </cell>
          <cell r="W272">
            <v>0</v>
          </cell>
          <cell r="Z272">
            <v>0</v>
          </cell>
          <cell r="AA272">
            <v>0</v>
          </cell>
          <cell r="AD272">
            <v>0</v>
          </cell>
          <cell r="AE272">
            <v>0</v>
          </cell>
          <cell r="AH272">
            <v>0</v>
          </cell>
        </row>
        <row r="273">
          <cell r="B273">
            <v>73818.157391085377</v>
          </cell>
          <cell r="F273">
            <v>31422.678418534375</v>
          </cell>
          <cell r="J273">
            <v>5058.6514731805601</v>
          </cell>
          <cell r="N273">
            <v>0</v>
          </cell>
          <cell r="R273">
            <v>0</v>
          </cell>
          <cell r="V273">
            <v>0</v>
          </cell>
          <cell r="Z273">
            <v>0</v>
          </cell>
          <cell r="AD273">
            <v>0</v>
          </cell>
          <cell r="AH273">
            <v>110299.48728280031</v>
          </cell>
        </row>
        <row r="274">
          <cell r="A274" t="str">
            <v>Premium</v>
          </cell>
          <cell r="B274">
            <v>0</v>
          </cell>
          <cell r="F274">
            <v>0</v>
          </cell>
          <cell r="J274">
            <v>0</v>
          </cell>
          <cell r="N274">
            <v>0</v>
          </cell>
          <cell r="R274">
            <v>0</v>
          </cell>
          <cell r="V274">
            <v>0</v>
          </cell>
          <cell r="Z274">
            <v>0</v>
          </cell>
          <cell r="AD274">
            <v>0</v>
          </cell>
          <cell r="AH274">
            <v>0</v>
          </cell>
        </row>
        <row r="275">
          <cell r="A275" t="str">
            <v>Med and drug paid</v>
          </cell>
          <cell r="B275">
            <v>2931319.0300000003</v>
          </cell>
          <cell r="F275">
            <v>1247794.56</v>
          </cell>
          <cell r="J275">
            <v>200879.05000000005</v>
          </cell>
          <cell r="N275">
            <v>0</v>
          </cell>
          <cell r="R275">
            <v>0</v>
          </cell>
          <cell r="V275">
            <v>0</v>
          </cell>
          <cell r="Z275">
            <v>0</v>
          </cell>
          <cell r="AD275">
            <v>0</v>
          </cell>
          <cell r="AH275">
            <v>4379992.6400000006</v>
          </cell>
        </row>
        <row r="276">
          <cell r="A276" t="str">
            <v xml:space="preserve">Cap </v>
          </cell>
          <cell r="B276">
            <v>0</v>
          </cell>
          <cell r="F276">
            <v>0</v>
          </cell>
          <cell r="J276">
            <v>0</v>
          </cell>
          <cell r="N276">
            <v>0</v>
          </cell>
          <cell r="R276">
            <v>0</v>
          </cell>
          <cell r="V276">
            <v>0</v>
          </cell>
          <cell r="Z276">
            <v>0</v>
          </cell>
          <cell r="AD276">
            <v>0</v>
          </cell>
          <cell r="AH276">
            <v>0</v>
          </cell>
        </row>
        <row r="277">
          <cell r="A277" t="str">
            <v>ECD</v>
          </cell>
          <cell r="B277">
            <v>-198659.84</v>
          </cell>
          <cell r="F277">
            <v>26405</v>
          </cell>
          <cell r="J277">
            <v>34571.82</v>
          </cell>
          <cell r="N277">
            <v>0</v>
          </cell>
          <cell r="R277">
            <v>0</v>
          </cell>
          <cell r="V277">
            <v>0</v>
          </cell>
          <cell r="Z277">
            <v>0</v>
          </cell>
          <cell r="AD277">
            <v>0</v>
          </cell>
          <cell r="AH277">
            <v>-137683.01999999999</v>
          </cell>
        </row>
        <row r="278">
          <cell r="A278" t="str">
            <v>Change in IBNR</v>
          </cell>
          <cell r="B278">
            <v>1</v>
          </cell>
          <cell r="F278">
            <v>1</v>
          </cell>
          <cell r="J278">
            <v>1</v>
          </cell>
          <cell r="N278">
            <v>0</v>
          </cell>
          <cell r="R278">
            <v>0</v>
          </cell>
          <cell r="V278">
            <v>0</v>
          </cell>
          <cell r="Z278">
            <v>0</v>
          </cell>
          <cell r="AD278">
            <v>0</v>
          </cell>
          <cell r="AH278">
            <v>1</v>
          </cell>
        </row>
        <row r="279">
          <cell r="A279" t="str">
            <v>Paid Pre ECD</v>
          </cell>
          <cell r="B279">
            <v>0</v>
          </cell>
          <cell r="F279">
            <v>0</v>
          </cell>
          <cell r="J279">
            <v>0</v>
          </cell>
          <cell r="N279">
            <v>0</v>
          </cell>
          <cell r="R279">
            <v>0</v>
          </cell>
          <cell r="V279">
            <v>0</v>
          </cell>
          <cell r="Z279">
            <v>0</v>
          </cell>
          <cell r="AD279">
            <v>0</v>
          </cell>
          <cell r="AH279">
            <v>0</v>
          </cell>
        </row>
        <row r="280">
          <cell r="A280" t="str">
            <v>Incurred Pre Ecd</v>
          </cell>
          <cell r="B280">
            <v>0</v>
          </cell>
          <cell r="F280">
            <v>0</v>
          </cell>
          <cell r="J280">
            <v>0</v>
          </cell>
          <cell r="N280">
            <v>0</v>
          </cell>
          <cell r="R280">
            <v>0</v>
          </cell>
          <cell r="V280">
            <v>0</v>
          </cell>
          <cell r="Z280">
            <v>0</v>
          </cell>
          <cell r="AD280">
            <v>0</v>
          </cell>
          <cell r="AH280">
            <v>0</v>
          </cell>
        </row>
        <row r="281">
          <cell r="A281" t="str">
            <v>Paid Post Ecd</v>
          </cell>
          <cell r="B281">
            <v>0</v>
          </cell>
          <cell r="F281">
            <v>0</v>
          </cell>
          <cell r="J281">
            <v>0</v>
          </cell>
          <cell r="N281">
            <v>0</v>
          </cell>
          <cell r="R281">
            <v>0</v>
          </cell>
          <cell r="V281">
            <v>0</v>
          </cell>
          <cell r="Z281">
            <v>0</v>
          </cell>
          <cell r="AD281">
            <v>0</v>
          </cell>
          <cell r="AH281">
            <v>0</v>
          </cell>
        </row>
        <row r="282">
          <cell r="A282" t="str">
            <v>Incurred Post ECD</v>
          </cell>
          <cell r="B282">
            <v>0</v>
          </cell>
          <cell r="F282">
            <v>0</v>
          </cell>
          <cell r="J282">
            <v>0</v>
          </cell>
          <cell r="N282">
            <v>0</v>
          </cell>
          <cell r="R282">
            <v>0</v>
          </cell>
          <cell r="V282">
            <v>0</v>
          </cell>
          <cell r="Z282">
            <v>0</v>
          </cell>
          <cell r="AD282">
            <v>0</v>
          </cell>
          <cell r="AH282">
            <v>0</v>
          </cell>
        </row>
      </sheetData>
      <sheetData sheetId="18">
        <row r="18">
          <cell r="B18" t="str">
            <v>Drug Credit</v>
          </cell>
          <cell r="C18">
            <v>-10.66</v>
          </cell>
          <cell r="D18">
            <v>-9.91</v>
          </cell>
          <cell r="E18">
            <v>-7.0356472795497171E-2</v>
          </cell>
        </row>
        <row r="19">
          <cell r="B19" t="str">
            <v>MyHealth Advantage</v>
          </cell>
          <cell r="C19" t="str">
            <v>Included Above</v>
          </cell>
          <cell r="D19" t="str">
            <v>Included Above</v>
          </cell>
        </row>
        <row r="22">
          <cell r="B22" t="str">
            <v>Complex Care</v>
          </cell>
          <cell r="C22" t="str">
            <v>Included Above</v>
          </cell>
          <cell r="D22" t="str">
            <v>Included Above</v>
          </cell>
        </row>
        <row r="26">
          <cell r="B26" t="str">
            <v>EAP</v>
          </cell>
          <cell r="C26">
            <v>0</v>
          </cell>
          <cell r="D26">
            <v>0</v>
          </cell>
          <cell r="E26">
            <v>0</v>
          </cell>
        </row>
        <row r="27">
          <cell r="B27" t="str">
            <v>Vascular at Risk</v>
          </cell>
          <cell r="C27">
            <v>0</v>
          </cell>
          <cell r="D27">
            <v>0</v>
          </cell>
          <cell r="E27">
            <v>0</v>
          </cell>
        </row>
        <row r="28">
          <cell r="B28" t="str">
            <v>Musculoskeletal</v>
          </cell>
          <cell r="C28">
            <v>0</v>
          </cell>
          <cell r="D28">
            <v>0</v>
          </cell>
          <cell r="E28">
            <v>0</v>
          </cell>
        </row>
        <row r="29">
          <cell r="B29" t="str">
            <v>Low Back Pain</v>
          </cell>
          <cell r="C29">
            <v>0</v>
          </cell>
          <cell r="D29">
            <v>0</v>
          </cell>
          <cell r="E29">
            <v>0</v>
          </cell>
        </row>
      </sheetData>
      <sheetData sheetId="19">
        <row r="10">
          <cell r="T10">
            <v>0</v>
          </cell>
        </row>
        <row r="18">
          <cell r="D18">
            <v>0</v>
          </cell>
        </row>
        <row r="34">
          <cell r="A34" t="str">
            <v>EE/Child</v>
          </cell>
        </row>
        <row r="35">
          <cell r="A35" t="str">
            <v>EE/Spouse/Dep - Georgia</v>
          </cell>
        </row>
        <row r="37">
          <cell r="A37" t="str">
            <v>EE/Spouse</v>
          </cell>
        </row>
        <row r="39">
          <cell r="A39" t="str">
            <v>Carve out</v>
          </cell>
        </row>
        <row r="46">
          <cell r="A46" t="str">
            <v>EE/Child</v>
          </cell>
        </row>
        <row r="47">
          <cell r="A47" t="str">
            <v>EE/Spouse/Dep - Georgia</v>
          </cell>
        </row>
        <row r="49">
          <cell r="A49" t="str">
            <v>EE/Spouse</v>
          </cell>
        </row>
        <row r="51">
          <cell r="A51" t="str">
            <v>Carve out</v>
          </cell>
        </row>
        <row r="79">
          <cell r="A79" t="str">
            <v>EE/Child</v>
          </cell>
        </row>
        <row r="80">
          <cell r="A80" t="str">
            <v>EE/One</v>
          </cell>
        </row>
        <row r="82">
          <cell r="A82" t="str">
            <v>EE/Spouse</v>
          </cell>
        </row>
        <row r="84">
          <cell r="A84" t="str">
            <v>Carve out</v>
          </cell>
        </row>
        <row r="96">
          <cell r="A96" t="str">
            <v>EE/One</v>
          </cell>
        </row>
        <row r="112">
          <cell r="A112" t="str">
            <v>Employee and One</v>
          </cell>
        </row>
      </sheetData>
      <sheetData sheetId="20">
        <row r="9">
          <cell r="B9">
            <v>0</v>
          </cell>
        </row>
        <row r="18">
          <cell r="A18" t="str">
            <v>Comments:</v>
          </cell>
        </row>
        <row r="43">
          <cell r="A43" t="str">
            <v>Comments:</v>
          </cell>
        </row>
        <row r="77">
          <cell r="A77" t="str">
            <v>Comments:</v>
          </cell>
        </row>
        <row r="98">
          <cell r="A98" t="str">
            <v>Comments:</v>
          </cell>
        </row>
        <row r="100">
          <cell r="A100" t="str">
            <v>Comments:</v>
          </cell>
        </row>
        <row r="112">
          <cell r="A112" t="str">
            <v>Comments:</v>
          </cell>
        </row>
        <row r="132">
          <cell r="A132" t="str">
            <v>Comments:</v>
          </cell>
        </row>
        <row r="140">
          <cell r="A140" t="str">
            <v>Adjustments:</v>
          </cell>
          <cell r="B140">
            <v>-446211.05688754516</v>
          </cell>
          <cell r="C140">
            <v>-108112.26527353498</v>
          </cell>
          <cell r="D140">
            <v>108450.54575763782</v>
          </cell>
          <cell r="E140">
            <v>14320.142582440079</v>
          </cell>
          <cell r="F140">
            <v>117036.04524544001</v>
          </cell>
          <cell r="G140">
            <v>14296.22154503909</v>
          </cell>
          <cell r="H140">
            <v>0</v>
          </cell>
          <cell r="I140">
            <v>0</v>
          </cell>
          <cell r="J140">
            <v>0</v>
          </cell>
          <cell r="K140">
            <v>0</v>
          </cell>
          <cell r="L140">
            <v>0</v>
          </cell>
          <cell r="M140">
            <v>0</v>
          </cell>
          <cell r="N140">
            <v>0</v>
          </cell>
          <cell r="O140">
            <v>0</v>
          </cell>
          <cell r="P140">
            <v>0</v>
          </cell>
          <cell r="Q140">
            <v>0</v>
          </cell>
        </row>
        <row r="141">
          <cell r="A141" t="str">
            <v>Current Reinsurance Charges:</v>
          </cell>
        </row>
        <row r="142">
          <cell r="A142" t="str">
            <v>Specific Stop Loss Limit</v>
          </cell>
          <cell r="B142">
            <v>200000</v>
          </cell>
          <cell r="D142">
            <v>200000</v>
          </cell>
          <cell r="F142">
            <v>200000</v>
          </cell>
          <cell r="H142">
            <v>200000</v>
          </cell>
          <cell r="J142">
            <v>200000</v>
          </cell>
          <cell r="L142">
            <v>200000</v>
          </cell>
          <cell r="N142">
            <v>200000</v>
          </cell>
          <cell r="P142">
            <v>200000</v>
          </cell>
        </row>
        <row r="143">
          <cell r="A143" t="str">
            <v>Specific Fee</v>
          </cell>
          <cell r="B143">
            <v>25.53</v>
          </cell>
          <cell r="D143">
            <v>25.53</v>
          </cell>
          <cell r="F143">
            <v>25.53</v>
          </cell>
          <cell r="H143">
            <v>25.53</v>
          </cell>
          <cell r="J143">
            <v>25.53</v>
          </cell>
          <cell r="L143">
            <v>25.53</v>
          </cell>
          <cell r="N143">
            <v>25.53</v>
          </cell>
          <cell r="P143">
            <v>25.53</v>
          </cell>
        </row>
        <row r="144">
          <cell r="A144" t="str">
            <v>Aggregate Attachment Point</v>
          </cell>
          <cell r="B144">
            <v>1.1499999999999999</v>
          </cell>
          <cell r="D144">
            <v>1.1499999999999999</v>
          </cell>
          <cell r="F144">
            <v>1.1499999999999999</v>
          </cell>
          <cell r="H144">
            <v>1.1499999999999999</v>
          </cell>
          <cell r="J144">
            <v>1.1499999999999999</v>
          </cell>
          <cell r="L144">
            <v>1.1499999999999999</v>
          </cell>
          <cell r="N144">
            <v>0.01</v>
          </cell>
          <cell r="P144">
            <v>1E-13</v>
          </cell>
        </row>
        <row r="145">
          <cell r="A145" t="str">
            <v>Aggregate Fee</v>
          </cell>
          <cell r="B145">
            <v>4.29</v>
          </cell>
          <cell r="D145">
            <v>4.29</v>
          </cell>
          <cell r="F145">
            <v>4.29</v>
          </cell>
          <cell r="H145">
            <v>4.29</v>
          </cell>
          <cell r="J145">
            <v>4.29</v>
          </cell>
          <cell r="L145">
            <v>4.29</v>
          </cell>
          <cell r="N145">
            <v>4.29</v>
          </cell>
          <cell r="P145">
            <v>4.29</v>
          </cell>
        </row>
        <row r="146">
          <cell r="A146" t="str">
            <v>Run-Out Risk Fee</v>
          </cell>
          <cell r="B146">
            <v>2.79</v>
          </cell>
          <cell r="D146">
            <v>2.79</v>
          </cell>
          <cell r="F146">
            <v>2.79</v>
          </cell>
          <cell r="H146">
            <v>2.79</v>
          </cell>
          <cell r="J146">
            <v>2.79</v>
          </cell>
          <cell r="L146">
            <v>2.79</v>
          </cell>
          <cell r="N146">
            <v>2.79</v>
          </cell>
          <cell r="P146">
            <v>2.79</v>
          </cell>
        </row>
        <row r="147">
          <cell r="A147" t="str">
            <v>Current Retention Charges:</v>
          </cell>
        </row>
        <row r="148">
          <cell r="A148" t="str">
            <v>Administration:</v>
          </cell>
          <cell r="B148">
            <v>39.71</v>
          </cell>
          <cell r="D148">
            <v>39.71</v>
          </cell>
          <cell r="F148">
            <v>39.71</v>
          </cell>
          <cell r="H148">
            <v>0</v>
          </cell>
          <cell r="J148">
            <v>0</v>
          </cell>
          <cell r="L148">
            <v>0</v>
          </cell>
          <cell r="N148">
            <v>0</v>
          </cell>
          <cell r="P148">
            <v>0</v>
          </cell>
        </row>
        <row r="150">
          <cell r="A150" t="str">
            <v>Pharmacy Per Script Fee</v>
          </cell>
          <cell r="B150">
            <v>0</v>
          </cell>
          <cell r="D150">
            <v>0</v>
          </cell>
          <cell r="F150">
            <v>0</v>
          </cell>
          <cell r="H150">
            <v>0</v>
          </cell>
          <cell r="J150">
            <v>0</v>
          </cell>
          <cell r="L150">
            <v>0</v>
          </cell>
          <cell r="N150">
            <v>0</v>
          </cell>
          <cell r="P150">
            <v>0</v>
          </cell>
        </row>
        <row r="151">
          <cell r="A151" t="str">
            <v>Risk fee</v>
          </cell>
          <cell r="B151">
            <v>0</v>
          </cell>
          <cell r="D151">
            <v>0</v>
          </cell>
          <cell r="F151">
            <v>0</v>
          </cell>
          <cell r="H151">
            <v>0</v>
          </cell>
          <cell r="J151">
            <v>0</v>
          </cell>
          <cell r="L151">
            <v>0</v>
          </cell>
          <cell r="N151">
            <v>0</v>
          </cell>
          <cell r="P151">
            <v>0</v>
          </cell>
        </row>
        <row r="152">
          <cell r="A152" t="str">
            <v>State Premium Tax:</v>
          </cell>
          <cell r="B152">
            <v>2.2499999999999999E-2</v>
          </cell>
          <cell r="D152">
            <v>2.2499999999999999E-2</v>
          </cell>
          <cell r="F152">
            <v>2.2499999999999999E-2</v>
          </cell>
          <cell r="H152">
            <v>2.2499999999999999E-2</v>
          </cell>
          <cell r="J152">
            <v>2.2499999999999999E-2</v>
          </cell>
          <cell r="L152">
            <v>2.2499999999999999E-2</v>
          </cell>
          <cell r="N152">
            <v>2.2499999999999999E-2</v>
          </cell>
          <cell r="P152">
            <v>2.2499999999999999E-2</v>
          </cell>
        </row>
        <row r="153">
          <cell r="A153" t="str">
            <v>Renewal Reinsurance Fees:</v>
          </cell>
        </row>
        <row r="154">
          <cell r="A154" t="str">
            <v>Specific Stop Loss Limit</v>
          </cell>
          <cell r="B154">
            <v>200000</v>
          </cell>
          <cell r="D154">
            <v>200000</v>
          </cell>
          <cell r="F154">
            <v>200000</v>
          </cell>
          <cell r="H154">
            <v>200000</v>
          </cell>
          <cell r="J154">
            <v>200000</v>
          </cell>
          <cell r="L154">
            <v>200000</v>
          </cell>
          <cell r="N154">
            <v>200000</v>
          </cell>
          <cell r="P154">
            <v>200000</v>
          </cell>
        </row>
        <row r="155">
          <cell r="A155" t="str">
            <v>Specific Fee</v>
          </cell>
          <cell r="B155">
            <v>29.34</v>
          </cell>
          <cell r="D155">
            <v>29.34</v>
          </cell>
          <cell r="F155">
            <v>29.34</v>
          </cell>
          <cell r="H155">
            <v>29.34</v>
          </cell>
          <cell r="J155">
            <v>29.34</v>
          </cell>
          <cell r="L155">
            <v>29.34</v>
          </cell>
          <cell r="N155">
            <v>29.34</v>
          </cell>
          <cell r="P155">
            <v>29.34</v>
          </cell>
        </row>
        <row r="156">
          <cell r="A156" t="str">
            <v>Aggregate Attachment Point</v>
          </cell>
          <cell r="B156">
            <v>1.1499999999999999</v>
          </cell>
          <cell r="D156">
            <v>1.1499999999999999</v>
          </cell>
          <cell r="F156">
            <v>1.1499999999999999</v>
          </cell>
          <cell r="H156">
            <v>1.1499999999999999</v>
          </cell>
          <cell r="J156">
            <v>1.1499999999999999</v>
          </cell>
          <cell r="L156">
            <v>1.1499999999999999</v>
          </cell>
          <cell r="N156">
            <v>1.1499999999999999</v>
          </cell>
          <cell r="P156">
            <v>1.1499999999999999</v>
          </cell>
        </row>
        <row r="157">
          <cell r="A157" t="str">
            <v>Aggregate Fee</v>
          </cell>
          <cell r="B157">
            <v>4.54</v>
          </cell>
          <cell r="D157">
            <v>4.54</v>
          </cell>
          <cell r="F157">
            <v>4.54</v>
          </cell>
          <cell r="H157">
            <v>0</v>
          </cell>
          <cell r="J157">
            <v>0</v>
          </cell>
          <cell r="L157">
            <v>0</v>
          </cell>
          <cell r="N157">
            <v>0</v>
          </cell>
          <cell r="P157">
            <v>0</v>
          </cell>
        </row>
        <row r="158">
          <cell r="A158" t="str">
            <v>Run-Out Risk Fee</v>
          </cell>
          <cell r="B158">
            <v>6.0242535236794822E-11</v>
          </cell>
          <cell r="D158">
            <v>6.0242535236794822E-11</v>
          </cell>
          <cell r="F158">
            <v>6.0242535236794822E-11</v>
          </cell>
          <cell r="H158">
            <v>0</v>
          </cell>
          <cell r="J158">
            <v>0</v>
          </cell>
          <cell r="L158">
            <v>0</v>
          </cell>
          <cell r="N158">
            <v>0</v>
          </cell>
          <cell r="P158">
            <v>0</v>
          </cell>
        </row>
        <row r="159">
          <cell r="A159" t="str">
            <v>Retention Fees:</v>
          </cell>
        </row>
        <row r="160">
          <cell r="A160" t="str">
            <v>Administration:</v>
          </cell>
          <cell r="B160">
            <v>31.36</v>
          </cell>
          <cell r="D160">
            <v>31.36</v>
          </cell>
          <cell r="F160">
            <v>31.36</v>
          </cell>
          <cell r="H160">
            <v>0</v>
          </cell>
          <cell r="J160">
            <v>0</v>
          </cell>
          <cell r="L160">
            <v>0</v>
          </cell>
          <cell r="N160">
            <v>0</v>
          </cell>
          <cell r="P160">
            <v>0</v>
          </cell>
        </row>
        <row r="161">
          <cell r="A161" t="str">
            <v>Drug Admin Credit</v>
          </cell>
          <cell r="B161">
            <v>-9.91</v>
          </cell>
          <cell r="D161">
            <v>-9.91</v>
          </cell>
          <cell r="F161">
            <v>-9.91</v>
          </cell>
          <cell r="H161">
            <v>0</v>
          </cell>
          <cell r="J161">
            <v>0</v>
          </cell>
          <cell r="L161">
            <v>0</v>
          </cell>
          <cell r="N161">
            <v>0</v>
          </cell>
          <cell r="P161">
            <v>0</v>
          </cell>
        </row>
        <row r="162">
          <cell r="A162" t="str">
            <v>Pharmacy Per Script Fee</v>
          </cell>
          <cell r="B162">
            <v>0</v>
          </cell>
          <cell r="D162">
            <v>0</v>
          </cell>
          <cell r="F162">
            <v>0</v>
          </cell>
          <cell r="H162">
            <v>0</v>
          </cell>
          <cell r="J162">
            <v>0</v>
          </cell>
          <cell r="L162">
            <v>0</v>
          </cell>
          <cell r="N162">
            <v>0</v>
          </cell>
          <cell r="P162">
            <v>0</v>
          </cell>
        </row>
        <row r="163">
          <cell r="A163" t="str">
            <v>Risk fee</v>
          </cell>
          <cell r="B163">
            <v>0</v>
          </cell>
          <cell r="D163">
            <v>0</v>
          </cell>
          <cell r="F163">
            <v>0</v>
          </cell>
          <cell r="H163">
            <v>0</v>
          </cell>
          <cell r="J163">
            <v>0</v>
          </cell>
          <cell r="L163">
            <v>0</v>
          </cell>
          <cell r="N163">
            <v>0</v>
          </cell>
          <cell r="P163">
            <v>0</v>
          </cell>
        </row>
        <row r="164">
          <cell r="A164" t="str">
            <v>State Premium Tax:</v>
          </cell>
          <cell r="B164">
            <v>2.2499999999999999E-2</v>
          </cell>
          <cell r="D164">
            <v>2.2499999999999999E-2</v>
          </cell>
          <cell r="F164">
            <v>2.2499999999999999E-2</v>
          </cell>
          <cell r="H164">
            <v>2.2499999999999999E-2</v>
          </cell>
          <cell r="J164">
            <v>2.2499999999999999E-2</v>
          </cell>
          <cell r="L164">
            <v>2.2499999999999999E-2</v>
          </cell>
          <cell r="N164">
            <v>2.2499999999999999E-2</v>
          </cell>
          <cell r="P164">
            <v>2.2499999999999999E-2</v>
          </cell>
        </row>
        <row r="166">
          <cell r="A166" t="str">
            <v>Comments:</v>
          </cell>
        </row>
        <row r="170">
          <cell r="A170" t="str">
            <v>Comments:</v>
          </cell>
        </row>
      </sheetData>
      <sheetData sheetId="21"/>
      <sheetData sheetId="22">
        <row r="4">
          <cell r="A4" t="str">
            <v>115% Aggregate Stop Loss Funding</v>
          </cell>
        </row>
        <row r="33">
          <cell r="E33">
            <v>2585546.5198032563</v>
          </cell>
        </row>
        <row r="36">
          <cell r="E36">
            <v>2585546.5198032563</v>
          </cell>
        </row>
      </sheetData>
      <sheetData sheetId="23">
        <row r="4">
          <cell r="A4" t="str">
            <v>Group Number(s):  0,0 and Account Code: 00047</v>
          </cell>
        </row>
        <row r="10">
          <cell r="B10" t="str">
            <v>Beginning as of June 1, 2011</v>
          </cell>
        </row>
        <row r="11">
          <cell r="B11" t="str">
            <v>Ending as of May 31, 2012</v>
          </cell>
        </row>
        <row r="44">
          <cell r="B44" t="str">
            <v>CONSUMER CHOICE OPTION</v>
          </cell>
        </row>
      </sheetData>
      <sheetData sheetId="24"/>
      <sheetData sheetId="25"/>
      <sheetData sheetId="26"/>
      <sheetData sheetId="27"/>
      <sheetData sheetId="28"/>
      <sheetData sheetId="29"/>
      <sheetData sheetId="30"/>
      <sheetData sheetId="31"/>
      <sheetData sheetId="32"/>
      <sheetData sheetId="33">
        <row r="48">
          <cell r="G48" t="str">
            <v>IBNR</v>
          </cell>
        </row>
        <row r="49">
          <cell r="G49">
            <v>0</v>
          </cell>
        </row>
        <row r="50">
          <cell r="G50">
            <v>0</v>
          </cell>
        </row>
        <row r="51">
          <cell r="G51">
            <v>0</v>
          </cell>
        </row>
        <row r="54">
          <cell r="G54" t="str">
            <v>IBNR</v>
          </cell>
        </row>
        <row r="55">
          <cell r="G55">
            <v>0</v>
          </cell>
        </row>
        <row r="56">
          <cell r="G56">
            <v>0</v>
          </cell>
        </row>
        <row r="57">
          <cell r="G57">
            <v>0</v>
          </cell>
        </row>
      </sheetData>
      <sheetData sheetId="34"/>
      <sheetData sheetId="35"/>
      <sheetData sheetId="36"/>
      <sheetData sheetId="37"/>
      <sheetData sheetId="38"/>
      <sheetData sheetId="39">
        <row r="5">
          <cell r="A5" t="str">
            <v>Group Account Code</v>
          </cell>
        </row>
        <row r="6">
          <cell r="A6" t="str">
            <v>Code used to join all current and previous group numbers affiliated with the same business entity; the same account code is used across Anthem and all its affiliated companies.</v>
          </cell>
        </row>
        <row r="8">
          <cell r="A8" t="str">
            <v>Net Claims</v>
          </cell>
        </row>
        <row r="24">
          <cell r="A24" t="str">
            <v xml:space="preserve">Adjustment to Incur Claims </v>
          </cell>
        </row>
        <row r="25">
          <cell r="A25" t="str">
            <v xml:space="preserve">The data reports pulled to prepare the renewal reflect claims 'paid' during the experience period.  Since the fully-insured contract is on an incurred basis, the change in Incurred But Not Reported (IBNR) converts the paid claims data to an incurred level. </v>
          </cell>
        </row>
        <row r="27">
          <cell r="A27" t="str">
            <v>Incurred Medical Cost Ratio</v>
          </cell>
        </row>
        <row r="28">
          <cell r="A28" t="str">
            <v>Incurred claims/earned premium</v>
          </cell>
        </row>
        <row r="30">
          <cell r="A30" t="str">
            <v>Annualization Adjustment</v>
          </cell>
        </row>
        <row r="31">
          <cell r="A31" t="str">
            <v>An adjustment to annualize claims for a review period of less than 12 months.</v>
          </cell>
        </row>
        <row r="42">
          <cell r="A42" t="str">
            <v>Impact of Blending</v>
          </cell>
        </row>
        <row r="43">
          <cell r="A43" t="str">
            <v>An adjustment to claims based on the weighting of current year's projection, prior year's projection and manual.</v>
          </cell>
        </row>
        <row r="45">
          <cell r="A45" t="str">
            <v>Projected Claims</v>
          </cell>
        </row>
        <row r="46">
          <cell r="A46" t="str">
            <v>Net claims plus adjustments to claims for excess claims discounts, benefit and enrollment changes, trend, capitation, and other applicable claims adjustments.</v>
          </cell>
        </row>
        <row r="48">
          <cell r="A48" t="str">
            <v>Pooling Charge</v>
          </cell>
        </row>
        <row r="49">
          <cell r="A49" t="str">
            <v xml:space="preserve">The charge for the pooling coverage at the limit indicated in the renewal package.  </v>
          </cell>
        </row>
        <row r="51">
          <cell r="A51" t="str">
            <v>Network Access Fees</v>
          </cell>
        </row>
        <row r="52">
          <cell r="A52" t="str">
            <v>Fees for negotiated facility and professional network savings.</v>
          </cell>
        </row>
        <row r="54">
          <cell r="A54" t="str">
            <v xml:space="preserve">Projected Claims Related Charges </v>
          </cell>
        </row>
        <row r="57">
          <cell r="A57" t="str">
            <v>Pooling Charge</v>
          </cell>
        </row>
        <row r="58">
          <cell r="A58" t="str">
            <v xml:space="preserve">The charge for the pooling coverage at the limit indicated in the renewal package.  </v>
          </cell>
        </row>
        <row r="63">
          <cell r="A63" t="str">
            <v xml:space="preserve">Aggregate Stop Loss Charge </v>
          </cell>
        </row>
        <row r="64">
          <cell r="A64" t="str">
            <v>The charge for the aggregate stop loss reinsurance at the limit indicated in the renewal package.</v>
          </cell>
        </row>
        <row r="66">
          <cell r="A66" t="str">
            <v>Run-Out Risk Charge</v>
          </cell>
        </row>
        <row r="67">
          <cell r="A67" t="str">
            <v xml:space="preserve">The charge for the aggregate stop loss coverage on run-out claims you have purchased. The aggregate stop loss limit of your run-out claims should you cancel at the end of your contract period is consistent with the aggregate stop loss limit you have selected for the contract period.  </v>
          </cell>
        </row>
        <row r="72">
          <cell r="A72" t="str">
            <v>Prescription Drug Administration Credit</v>
          </cell>
        </row>
        <row r="75">
          <cell r="A75" t="str">
            <v>Projected Retention</v>
          </cell>
        </row>
        <row r="76">
          <cell r="A76" t="str">
            <v>The administrative fees for Blue Cross Blue Shield of GA services plus broker commissions if applicable.</v>
          </cell>
        </row>
        <row r="78">
          <cell r="A78" t="str">
            <v>Risk Fee</v>
          </cell>
        </row>
        <row r="79">
          <cell r="A79" t="str">
            <v>Under a fully-insured funding arrangement, the premium rates as specified on the Rate Sheet are</v>
          </cell>
        </row>
        <row r="80">
          <cell r="A80" t="str">
            <v xml:space="preserve">guaranteed regardless of your group's experience.  Anthem assesses a fee for this assumption of risk. </v>
          </cell>
        </row>
        <row r="82">
          <cell r="A82" t="str">
            <v>State Premium Tax</v>
          </cell>
        </row>
        <row r="83">
          <cell r="A83" t="str">
            <v>A license fee applied to specific stop loss, aggregate stop loss and aggregate stop loss on claims run out reinsurance charges, if applicable.</v>
          </cell>
        </row>
        <row r="85">
          <cell r="A85" t="str">
            <v>State Premium Tax</v>
          </cell>
        </row>
        <row r="86">
          <cell r="A86" t="str">
            <v>A license fee applied to PAR/PPO premiums.</v>
          </cell>
        </row>
        <row r="88">
          <cell r="A88" t="str">
            <v>Total Projected Expenses</v>
          </cell>
        </row>
        <row r="89">
          <cell r="A89" t="str">
            <v>Total of projected claims related charges, retention, and applicable reinsurance for the contract period</v>
          </cell>
        </row>
        <row r="90">
          <cell r="A90" t="str">
            <v>based on the projected enrollment count and distribution, benefits, and networks.</v>
          </cell>
        </row>
        <row r="92">
          <cell r="A92" t="str">
            <v>Projected Expected Liability</v>
          </cell>
        </row>
        <row r="93">
          <cell r="A93" t="str">
            <v>Total of projected claims, retention, and applicable reinsurance for the contract period based on the projected enrollment count and distribution, benefits, and networks.</v>
          </cell>
        </row>
        <row r="95">
          <cell r="A95" t="str">
            <v xml:space="preserve">Aggregate Stop Loss Margin </v>
          </cell>
        </row>
        <row r="96">
          <cell r="A96" t="str">
            <v>This is a claims only aggregate stop loss margin.  Paid claims above the aggregate stop loss limit become the responsibility of Anthem Blue Cross and Blue Shield.</v>
          </cell>
        </row>
        <row r="98">
          <cell r="A98" t="str">
            <v>Aggregate Stop Loss Limit</v>
          </cell>
        </row>
        <row r="99">
          <cell r="A99" t="str">
            <v>A projection of the group's maximum paid claims liability under an Aggregate Stop Loss Funding Arrangement.</v>
          </cell>
        </row>
        <row r="101">
          <cell r="A101" t="str">
            <v>Aggregate Stop Loss Coverage Rates</v>
          </cell>
        </row>
        <row r="102">
          <cell r="A102" t="str">
            <v>The aggregate stop loss coverage rates are multiplied by the contract period enrollment by membership tier to determine the aggregate stop loss limit.  To help your group manage its cash flow, your group is not billed for year-to-date fee-for-service claims and HMO capitation that exceed the year-to-date aggregate stop loss limit during the policy period.  Claims and HMO capitation that exceed the aggregate stop loss limit become the responsibility of  Anthem Blue Cross and Blue Shield.</v>
          </cell>
        </row>
        <row r="104">
          <cell r="A104" t="str">
            <v xml:space="preserve">Aggregate Stop Loss Margin </v>
          </cell>
        </row>
        <row r="105">
          <cell r="A105" t="str">
            <v>This represents the aggregate stop loss margin for all expenses. Expenses above the maximum liability become the responsibility of Anthem Blue Cross and Blue Shield.</v>
          </cell>
        </row>
        <row r="107">
          <cell r="A107" t="str">
            <v>Maximum Liability</v>
          </cell>
        </row>
        <row r="108">
          <cell r="A108" t="str">
            <v>A projection of the group's maximum liability under a Minimum Premium Funding Arrangement.</v>
          </cell>
        </row>
        <row r="110">
          <cell r="A110" t="str">
            <v>Maximum Liability Limit</v>
          </cell>
        </row>
        <row r="111">
          <cell r="A111" t="str">
            <v>The maximum liability rates are multiplied by the contract period enrollment by membership tier to determine the maximum liability limit.  To help you manage your cash flow, you are not billed for year to date claims, reinsurance charges, retention fees and applicable broker fees that exceed the year to date maximum liability limit during the policy period.  Claims, reinsurance charges, retention fees and broker fees that exceed the maximum liability limit become the responsibility of Anthem Blue Cross and Blue Shield.</v>
          </cell>
        </row>
        <row r="113">
          <cell r="A113" t="str">
            <v>Minimum Aggregate Stop Loss Limit</v>
          </cell>
        </row>
        <row r="114">
          <cell r="A114" t="str">
            <v>In the event the group has a substantial decrease in enrollment as defined by the enrollment caveat in the contract, the minimum aggregate stop loss limit is the minimum level for the maximum paid claims liability.  In other words, the minimum aggregate stop loss limit sets the floor for the group's maximum paid claims liability.</v>
          </cell>
        </row>
        <row r="116">
          <cell r="A116" t="str">
            <v>Estimated IBNR</v>
          </cell>
        </row>
        <row r="117">
          <cell r="A117" t="str">
            <v xml:space="preserve">An estimate of the 'Incurred But Not Reported" claims as of the end of the contract period is provided for self-funded arrangements. </v>
          </cell>
        </row>
      </sheetData>
      <sheetData sheetId="40"/>
      <sheetData sheetId="41"/>
      <sheetData sheetId="42"/>
      <sheetData sheetId="43">
        <row r="4">
          <cell r="Z4">
            <v>1</v>
          </cell>
          <cell r="AM4" t="str">
            <v>VA</v>
          </cell>
          <cell r="BC4" t="str">
            <v>Montgomery Elizabeth</v>
          </cell>
          <cell r="BD4" t="str">
            <v>Counoupas Jim</v>
          </cell>
        </row>
        <row r="27">
          <cell r="AI27">
            <v>0.89</v>
          </cell>
        </row>
        <row r="62">
          <cell r="G62">
            <v>0</v>
          </cell>
          <cell r="H62">
            <v>0</v>
          </cell>
          <cell r="AM62">
            <v>0</v>
          </cell>
        </row>
        <row r="100">
          <cell r="I100">
            <v>0.05</v>
          </cell>
          <cell r="J100">
            <v>7.0000000000000007E-2</v>
          </cell>
        </row>
        <row r="102">
          <cell r="I102">
            <v>0.09</v>
          </cell>
          <cell r="J102">
            <v>0.12</v>
          </cell>
        </row>
        <row r="224">
          <cell r="Z224">
            <v>2.4115000000000002</v>
          </cell>
        </row>
      </sheetData>
      <sheetData sheetId="44">
        <row r="4">
          <cell r="A4" t="str">
            <v>BC</v>
          </cell>
          <cell r="B4" t="str">
            <v>PAR/PPO</v>
          </cell>
          <cell r="C4" t="str">
            <v>VA</v>
          </cell>
          <cell r="D4" t="str">
            <v>Bluecare</v>
          </cell>
          <cell r="E4" t="str">
            <v>PAR/PPO</v>
          </cell>
          <cell r="F4" t="str">
            <v>Y</v>
          </cell>
        </row>
        <row r="5">
          <cell r="A5" t="str">
            <v>HHSA</v>
          </cell>
          <cell r="B5" t="str">
            <v>CDHPHMO</v>
          </cell>
          <cell r="C5" t="str">
            <v>VA</v>
          </cell>
          <cell r="D5" t="str">
            <v>HMO</v>
          </cell>
          <cell r="E5" t="str">
            <v>HMO</v>
          </cell>
          <cell r="F5" t="str">
            <v>N</v>
          </cell>
        </row>
        <row r="6">
          <cell r="A6" t="str">
            <v>HIA</v>
          </cell>
          <cell r="B6" t="str">
            <v>CDHP</v>
          </cell>
          <cell r="C6" t="str">
            <v>VA</v>
          </cell>
          <cell r="D6" t="str">
            <v>HIA</v>
          </cell>
          <cell r="E6" t="str">
            <v>CDHP</v>
          </cell>
          <cell r="F6" t="str">
            <v>Y</v>
          </cell>
        </row>
        <row r="7">
          <cell r="A7" t="str">
            <v>HK</v>
          </cell>
          <cell r="B7" t="str">
            <v>HMO</v>
          </cell>
          <cell r="C7" t="str">
            <v>VA</v>
          </cell>
          <cell r="D7" t="str">
            <v>HealthKeepers</v>
          </cell>
          <cell r="E7" t="str">
            <v>HMO</v>
          </cell>
          <cell r="F7" t="str">
            <v>Y</v>
          </cell>
        </row>
        <row r="8">
          <cell r="A8" t="str">
            <v>HMO</v>
          </cell>
          <cell r="B8" t="str">
            <v>HMO</v>
          </cell>
          <cell r="C8" t="str">
            <v>GA</v>
          </cell>
          <cell r="D8" t="str">
            <v>HMO</v>
          </cell>
          <cell r="E8" t="str">
            <v>HMO</v>
          </cell>
          <cell r="F8" t="str">
            <v>N</v>
          </cell>
        </row>
        <row r="9">
          <cell r="A9" t="str">
            <v>HRA</v>
          </cell>
          <cell r="B9" t="str">
            <v>CDHP</v>
          </cell>
          <cell r="C9" t="str">
            <v>VA</v>
          </cell>
          <cell r="D9" t="str">
            <v>HRA</v>
          </cell>
          <cell r="E9" t="str">
            <v>CDHP</v>
          </cell>
          <cell r="F9" t="str">
            <v>Y</v>
          </cell>
        </row>
        <row r="10">
          <cell r="A10" t="str">
            <v>HSA</v>
          </cell>
          <cell r="B10" t="str">
            <v>CDHP</v>
          </cell>
          <cell r="C10" t="str">
            <v>VA</v>
          </cell>
          <cell r="D10" t="str">
            <v>HSA</v>
          </cell>
          <cell r="E10" t="str">
            <v>CDHP</v>
          </cell>
          <cell r="F10" t="str">
            <v>Y</v>
          </cell>
        </row>
        <row r="11">
          <cell r="A11" t="str">
            <v>IND</v>
          </cell>
          <cell r="B11" t="str">
            <v>IND</v>
          </cell>
          <cell r="C11" t="str">
            <v>GA</v>
          </cell>
          <cell r="D11" t="str">
            <v>IND</v>
          </cell>
          <cell r="E11" t="str">
            <v>PAR/PPO</v>
          </cell>
          <cell r="F11" t="str">
            <v>Y</v>
          </cell>
        </row>
        <row r="12">
          <cell r="A12" t="str">
            <v>KC</v>
          </cell>
          <cell r="B12" t="str">
            <v>PAR/PPO</v>
          </cell>
          <cell r="C12" t="str">
            <v>VA</v>
          </cell>
          <cell r="D12" t="str">
            <v>Keycare</v>
          </cell>
          <cell r="E12" t="str">
            <v>PAR/PPO</v>
          </cell>
          <cell r="F12" t="str">
            <v>Y</v>
          </cell>
        </row>
        <row r="13">
          <cell r="A13" t="str">
            <v>PAR</v>
          </cell>
          <cell r="B13" t="str">
            <v>PAR/PPO</v>
          </cell>
          <cell r="C13" t="str">
            <v>GA</v>
          </cell>
          <cell r="D13" t="str">
            <v>PAR</v>
          </cell>
          <cell r="E13" t="str">
            <v>PAR/PPO</v>
          </cell>
          <cell r="F13" t="str">
            <v>Y</v>
          </cell>
        </row>
        <row r="14">
          <cell r="A14" t="str">
            <v>PE</v>
          </cell>
          <cell r="B14" t="str">
            <v>HMO</v>
          </cell>
          <cell r="C14" t="str">
            <v>VA</v>
          </cell>
          <cell r="D14" t="str">
            <v>Peninsula HealthCare</v>
          </cell>
          <cell r="E14" t="str">
            <v>HMO</v>
          </cell>
          <cell r="F14" t="str">
            <v>N</v>
          </cell>
        </row>
        <row r="15">
          <cell r="A15" t="str">
            <v>POS</v>
          </cell>
          <cell r="B15" t="str">
            <v>HMO</v>
          </cell>
          <cell r="C15" t="str">
            <v>GA</v>
          </cell>
          <cell r="D15" t="str">
            <v>POS</v>
          </cell>
          <cell r="E15" t="str">
            <v>HMO</v>
          </cell>
          <cell r="F15" t="str">
            <v>Y</v>
          </cell>
        </row>
        <row r="16">
          <cell r="A16" t="str">
            <v>PPO</v>
          </cell>
          <cell r="B16" t="str">
            <v>PAR/PPO</v>
          </cell>
          <cell r="C16" t="str">
            <v>GA</v>
          </cell>
          <cell r="D16" t="str">
            <v>PPO</v>
          </cell>
          <cell r="E16" t="str">
            <v>PAR/PPO</v>
          </cell>
          <cell r="F16" t="str">
            <v>Y</v>
          </cell>
        </row>
        <row r="17">
          <cell r="A17" t="str">
            <v>PR</v>
          </cell>
          <cell r="B17" t="str">
            <v>HMO</v>
          </cell>
          <cell r="C17" t="str">
            <v>VA</v>
          </cell>
          <cell r="D17" t="str">
            <v>Priority HealthCare</v>
          </cell>
          <cell r="E17" t="str">
            <v>HMO</v>
          </cell>
          <cell r="F17" t="str">
            <v>N</v>
          </cell>
        </row>
        <row r="20">
          <cell r="B20" t="str">
            <v>PAR/PPO</v>
          </cell>
          <cell r="E20" t="str">
            <v>Y</v>
          </cell>
        </row>
        <row r="21">
          <cell r="B21" t="str">
            <v>HMO</v>
          </cell>
          <cell r="E21" t="str">
            <v>N</v>
          </cell>
        </row>
        <row r="22">
          <cell r="B22" t="str">
            <v>CDHP</v>
          </cell>
          <cell r="E22" t="str">
            <v>Y</v>
          </cell>
        </row>
        <row r="23">
          <cell r="B23" t="str">
            <v>?</v>
          </cell>
          <cell r="E23" t="str">
            <v>N</v>
          </cell>
        </row>
        <row r="24">
          <cell r="B24" t="str">
            <v>?</v>
          </cell>
          <cell r="E24" t="str">
            <v>N</v>
          </cell>
        </row>
        <row r="25">
          <cell r="B25" t="str">
            <v>?</v>
          </cell>
          <cell r="E25" t="str">
            <v>N</v>
          </cell>
        </row>
        <row r="26">
          <cell r="B26" t="str">
            <v>?</v>
          </cell>
          <cell r="E26" t="str">
            <v>N</v>
          </cell>
        </row>
        <row r="27">
          <cell r="B27" t="str">
            <v>?</v>
          </cell>
          <cell r="E27" t="str">
            <v>N</v>
          </cell>
        </row>
        <row r="41">
          <cell r="D41">
            <v>1</v>
          </cell>
          <cell r="F41">
            <v>3</v>
          </cell>
        </row>
        <row r="43">
          <cell r="A43" t="str">
            <v>WholeCase</v>
          </cell>
        </row>
        <row r="52">
          <cell r="J52" t="str">
            <v>N</v>
          </cell>
        </row>
        <row r="57">
          <cell r="J57" t="str">
            <v>N</v>
          </cell>
        </row>
        <row r="62">
          <cell r="J62" t="str">
            <v>N</v>
          </cell>
        </row>
        <row r="71">
          <cell r="D71">
            <v>24</v>
          </cell>
        </row>
        <row r="101">
          <cell r="C101">
            <v>0.18</v>
          </cell>
        </row>
        <row r="114">
          <cell r="B114" t="str">
            <v>N</v>
          </cell>
        </row>
        <row r="115">
          <cell r="B115">
            <v>1</v>
          </cell>
        </row>
        <row r="116">
          <cell r="B116" t="str">
            <v>N</v>
          </cell>
        </row>
        <row r="120">
          <cell r="B120" t="str">
            <v>Group Number(s):  0,0 and Account Code: 00047</v>
          </cell>
        </row>
        <row r="127">
          <cell r="B127" t="str">
            <v>Y</v>
          </cell>
        </row>
        <row r="128">
          <cell r="B128" t="str">
            <v>N</v>
          </cell>
        </row>
        <row r="131">
          <cell r="B131">
            <v>5178836.3671602914</v>
          </cell>
        </row>
        <row r="132">
          <cell r="B132">
            <v>0</v>
          </cell>
        </row>
        <row r="133">
          <cell r="B133">
            <v>0</v>
          </cell>
        </row>
        <row r="165">
          <cell r="J165">
            <v>8051</v>
          </cell>
        </row>
        <row r="169">
          <cell r="C169">
            <v>2203</v>
          </cell>
        </row>
        <row r="175">
          <cell r="J175">
            <v>643</v>
          </cell>
        </row>
        <row r="177">
          <cell r="J177">
            <v>195</v>
          </cell>
        </row>
        <row r="187">
          <cell r="J187">
            <v>5376</v>
          </cell>
        </row>
        <row r="188">
          <cell r="J188">
            <v>2340</v>
          </cell>
        </row>
        <row r="295">
          <cell r="J295">
            <v>0</v>
          </cell>
        </row>
        <row r="304">
          <cell r="C304" t="str">
            <v>December 31, 2012</v>
          </cell>
          <cell r="E304" t="str">
            <v>January 1, 2013 through December 31, 2013</v>
          </cell>
        </row>
        <row r="305">
          <cell r="C305" t="str">
            <v>December 31, 2013</v>
          </cell>
          <cell r="D305">
            <v>41639</v>
          </cell>
        </row>
        <row r="307">
          <cell r="C307" t="str">
            <v>6/1/11</v>
          </cell>
        </row>
        <row r="308">
          <cell r="C308">
            <v>41060</v>
          </cell>
        </row>
        <row r="310">
          <cell r="C310" t="str">
            <v>1/1/13 through 12/31/13</v>
          </cell>
        </row>
        <row r="311">
          <cell r="C311" t="str">
            <v>6/1/11 through 5/31/12</v>
          </cell>
        </row>
        <row r="316">
          <cell r="B316" t="str">
            <v xml:space="preserve">The charges and calculation of the aggregate stop loss coverage rates are based upon the current number of employees insured. </v>
          </cell>
        </row>
        <row r="317">
          <cell r="B317" t="str">
            <v xml:space="preserve"> the right to revise the charges and aggregate stop loss coverage rates, should there be legislative changes or should the group request changes in their benefits, networks, or service level, or should the total enrollment or enrollment distribution by product, membership tier, age, sex, demographics, or location differ by 10% or more from the ending enrollment noted above.  Pricing also assumes Anthem Blue Cross and Blue Shield is the sole carrier.  Minimum participation and contribution requirements must be maintained at all times to continue coverage.</v>
          </cell>
        </row>
        <row r="318">
          <cell r="B318" t="str">
            <v xml:space="preserve">The charges are based upon the current number of employees insured. </v>
          </cell>
        </row>
        <row r="319">
          <cell r="B319" t="str">
            <v xml:space="preserve"> the right to revise the charges should there be legislative changes or should the group request changes in their benefits, networks, or service level, or should the total enrollment or enrollment distribution by product, membership tier, age, sex, demographics, or location differ by 10% or more from the ending enrollment noted above.     Pricing also assumes Anthem Blue Cross and Blue Shield is the sole carrier.  Minimum participation and contribution requirements must be maintained at all times to continue coverage.</v>
          </cell>
        </row>
        <row r="320">
          <cell r="B320" t="str">
            <v xml:space="preserve">The charges and calculation of the maximum liability rates are based upon the current number of employees insured.  </v>
          </cell>
        </row>
        <row r="321">
          <cell r="B321" t="str">
            <v xml:space="preserve"> the right to revise the charges and maximum liability rates, should there be legislative changes or should the group request changes in their benefits, networks, or service level, or should the total enrollment or enrollment distribution by product, membership tier, age, sex, demographics, or location differ by 10% or more from the ending enrollment noted above.    Pricing also assumes Anthem Blue Cross and Blue Shield is the sole carrier.    Minimum participation and contribution requirements must be maintained at all times to continue coverage.</v>
          </cell>
        </row>
        <row r="322">
          <cell r="B322" t="str">
            <v xml:space="preserve"> the right to revise premiums should  there be legislative changes or should the group request changes in their benefits, networks, or service level, or should the total enrollment or enrollment distribution by product, membership tier, age, sex, demographics, or location differ by 10% or more from the ending enrollment noted above.  Pricing also assumes Anthem Blue Cross and Blue Shield is the sole carrier.  Minimum participation and contribution requirements must be maintained at all times to continue coverage.</v>
          </cell>
        </row>
        <row r="325">
          <cell r="B325" t="str">
            <v>and the Participating Facility and Professional Agreements of other Blue Cross and Blue Shield plans with their facility and professional providers.</v>
          </cell>
        </row>
        <row r="326">
          <cell r="B326" t="str">
            <v xml:space="preserve"> the right to revise the claims run out aggregate stop loss coverage rates, should there be legislative changes or should the group request changes in their benefits, networks, or service level, or should the total enrollment or enrollment distribution by product, membership type, enrollment status, or location differ by 10% or more assumed in the development of these rates. </v>
          </cell>
        </row>
        <row r="332">
          <cell r="B332" t="str">
            <v>Anthem Blue Cross and Blue Shield and its affiliated HMO reserve</v>
          </cell>
        </row>
        <row r="333">
          <cell r="B333" t="str">
            <v>Anthem Blue Cross and Blue Shield</v>
          </cell>
        </row>
        <row r="334">
          <cell r="C334">
            <v>0</v>
          </cell>
        </row>
        <row r="335">
          <cell r="C335">
            <v>0</v>
          </cell>
        </row>
        <row r="342">
          <cell r="B342" t="str">
            <v>ASL</v>
          </cell>
        </row>
        <row r="393">
          <cell r="B393" t="str">
            <v>Select UW</v>
          </cell>
          <cell r="C393" t="str">
            <v>Select Sales Rep</v>
          </cell>
        </row>
        <row r="394">
          <cell r="B394" t="str">
            <v>Bowmer Heather</v>
          </cell>
          <cell r="C394" t="str">
            <v>Allen Patty</v>
          </cell>
        </row>
        <row r="395">
          <cell r="B395" t="str">
            <v>Bowyer C.G.</v>
          </cell>
          <cell r="C395" t="str">
            <v>Allen Karen</v>
          </cell>
        </row>
        <row r="396">
          <cell r="B396" t="str">
            <v>Bradley Allison</v>
          </cell>
          <cell r="C396" t="str">
            <v>Almond Desiree</v>
          </cell>
        </row>
        <row r="397">
          <cell r="B397" t="str">
            <v>Brandon Terry</v>
          </cell>
          <cell r="C397" t="str">
            <v>Anderson Sandra</v>
          </cell>
        </row>
        <row r="398">
          <cell r="B398" t="str">
            <v>Caplinger Gail</v>
          </cell>
          <cell r="C398" t="str">
            <v xml:space="preserve">Anthony Thomas </v>
          </cell>
        </row>
        <row r="399">
          <cell r="B399" t="str">
            <v>Carter Terri</v>
          </cell>
          <cell r="C399" t="str">
            <v xml:space="preserve">Bryant-James Evaudnee </v>
          </cell>
        </row>
        <row r="400">
          <cell r="B400" t="str">
            <v>Charest Ron</v>
          </cell>
          <cell r="C400" t="str">
            <v>Counoupas Jim</v>
          </cell>
        </row>
        <row r="401">
          <cell r="B401" t="str">
            <v>Crowder Jennifer</v>
          </cell>
          <cell r="C401" t="str">
            <v>Darnell Steve</v>
          </cell>
        </row>
        <row r="402">
          <cell r="B402" t="str">
            <v>Denson Stacie</v>
          </cell>
          <cell r="C402" t="str">
            <v>Davis Greg</v>
          </cell>
        </row>
        <row r="403">
          <cell r="B403" t="str">
            <v>Ducharme Carol</v>
          </cell>
          <cell r="C403" t="str">
            <v>Devogt Linda</v>
          </cell>
        </row>
        <row r="404">
          <cell r="B404" t="str">
            <v>Fisher Donna</v>
          </cell>
          <cell r="C404" t="str">
            <v>Dillon Howard</v>
          </cell>
        </row>
        <row r="405">
          <cell r="B405" t="str">
            <v>Grim Lisa</v>
          </cell>
          <cell r="C405" t="str">
            <v>Drummond Bill</v>
          </cell>
        </row>
        <row r="406">
          <cell r="B406" t="str">
            <v>Lumpkin Pamela</v>
          </cell>
          <cell r="C406" t="str">
            <v>Duncan David</v>
          </cell>
        </row>
        <row r="407">
          <cell r="B407" t="str">
            <v>Lyons Brian</v>
          </cell>
          <cell r="C407" t="str">
            <v>Eggleston Connie</v>
          </cell>
        </row>
        <row r="408">
          <cell r="B408" t="str">
            <v>Minter Jean</v>
          </cell>
          <cell r="C408" t="str">
            <v>Fleming Tommy</v>
          </cell>
        </row>
        <row r="409">
          <cell r="B409" t="str">
            <v>Mitchell Paula</v>
          </cell>
          <cell r="C409" t="str">
            <v>Flippen Stewart</v>
          </cell>
        </row>
        <row r="410">
          <cell r="B410" t="str">
            <v>Mohr Anita</v>
          </cell>
          <cell r="C410" t="str">
            <v>Gooden Theresa</v>
          </cell>
        </row>
        <row r="411">
          <cell r="B411" t="str">
            <v>Montgomery Elizabeth</v>
          </cell>
          <cell r="C411" t="str">
            <v>Hales Kent</v>
          </cell>
        </row>
        <row r="412">
          <cell r="B412" t="str">
            <v>Reynolds Aimee</v>
          </cell>
          <cell r="C412" t="str">
            <v xml:space="preserve">Hall Cindy </v>
          </cell>
        </row>
        <row r="413">
          <cell r="B413" t="str">
            <v>Smith Nadra</v>
          </cell>
          <cell r="C413" t="str">
            <v>Halsey Patty</v>
          </cell>
        </row>
        <row r="414">
          <cell r="B414" t="str">
            <v>Streightiff Stacie</v>
          </cell>
          <cell r="C414" t="str">
            <v xml:space="preserve">Harper Wayne </v>
          </cell>
        </row>
        <row r="415">
          <cell r="B415" t="str">
            <v>Szulczewski Jenny</v>
          </cell>
          <cell r="C415" t="str">
            <v>Harper Patty</v>
          </cell>
        </row>
        <row r="416">
          <cell r="B416" t="str">
            <v>Thomas Ann</v>
          </cell>
          <cell r="C416" t="str">
            <v>Hartman Jeff</v>
          </cell>
        </row>
        <row r="417">
          <cell r="B417" t="str">
            <v>Voss Alice</v>
          </cell>
          <cell r="C417" t="str">
            <v>Heck Faith</v>
          </cell>
        </row>
        <row r="418">
          <cell r="B418" t="str">
            <v>Ward Jessica</v>
          </cell>
          <cell r="C418" t="str">
            <v>Herce Chailey</v>
          </cell>
        </row>
        <row r="419">
          <cell r="B419" t="str">
            <v>Williams Wayne</v>
          </cell>
          <cell r="C419" t="str">
            <v>Highfill Sherri</v>
          </cell>
        </row>
        <row r="420">
          <cell r="C420" t="str">
            <v>Hildenbrandt Pam</v>
          </cell>
        </row>
        <row r="421">
          <cell r="C421" t="str">
            <v>Hughes Katrina</v>
          </cell>
        </row>
        <row r="422">
          <cell r="C422" t="str">
            <v>Hunt Courtney</v>
          </cell>
        </row>
        <row r="423">
          <cell r="C423" t="str">
            <v>Jenson Peyton</v>
          </cell>
        </row>
        <row r="424">
          <cell r="C424" t="str">
            <v xml:space="preserve">Kelly Greg </v>
          </cell>
        </row>
        <row r="425">
          <cell r="C425" t="str">
            <v xml:space="preserve">Korahaes Steve </v>
          </cell>
        </row>
        <row r="426">
          <cell r="C426" t="str">
            <v>Kugelman Josh</v>
          </cell>
        </row>
        <row r="427">
          <cell r="C427" t="str">
            <v>LaFerny Carl</v>
          </cell>
        </row>
        <row r="428">
          <cell r="C428" t="str">
            <v>Lansing Brian</v>
          </cell>
        </row>
        <row r="429">
          <cell r="C429" t="str">
            <v xml:space="preserve">Lawrence Nancy </v>
          </cell>
        </row>
        <row r="430">
          <cell r="C430" t="str">
            <v xml:space="preserve">Mader Fred </v>
          </cell>
        </row>
        <row r="431">
          <cell r="C431" t="str">
            <v>Madonia Gabriella</v>
          </cell>
        </row>
        <row r="432">
          <cell r="C432" t="str">
            <v>Malone Mary Paula</v>
          </cell>
        </row>
        <row r="433">
          <cell r="C433" t="str">
            <v>Martinez Kerri</v>
          </cell>
        </row>
        <row r="434">
          <cell r="C434" t="str">
            <v>McElligott Tracey</v>
          </cell>
        </row>
        <row r="435">
          <cell r="C435" t="str">
            <v xml:space="preserve">McManus Susan </v>
          </cell>
        </row>
        <row r="436">
          <cell r="C436" t="str">
            <v>Miller Sharon</v>
          </cell>
        </row>
        <row r="437">
          <cell r="C437" t="str">
            <v>Miller Chris</v>
          </cell>
        </row>
        <row r="438">
          <cell r="C438" t="str">
            <v>Munson John</v>
          </cell>
        </row>
        <row r="439">
          <cell r="C439" t="str">
            <v>Naylor Kathie</v>
          </cell>
        </row>
        <row r="440">
          <cell r="C440" t="str">
            <v>Pace Linda</v>
          </cell>
        </row>
        <row r="441">
          <cell r="C441" t="str">
            <v>Page Selena</v>
          </cell>
        </row>
        <row r="442">
          <cell r="C442" t="str">
            <v>Pomeroy Brad</v>
          </cell>
        </row>
        <row r="443">
          <cell r="C443" t="str">
            <v>Rippey Brenda</v>
          </cell>
        </row>
        <row r="444">
          <cell r="C444" t="str">
            <v>Rodgers Kimberly</v>
          </cell>
        </row>
        <row r="445">
          <cell r="C445" t="str">
            <v>Rozzell  Shelly</v>
          </cell>
        </row>
        <row r="446">
          <cell r="C446" t="str">
            <v>Schermerhorn Brook</v>
          </cell>
        </row>
        <row r="447">
          <cell r="C447" t="str">
            <v xml:space="preserve">Sherertz Vickie </v>
          </cell>
        </row>
        <row r="448">
          <cell r="C448" t="str">
            <v xml:space="preserve">Skopal Ed </v>
          </cell>
        </row>
        <row r="449">
          <cell r="C449" t="str">
            <v>Smith Penny</v>
          </cell>
        </row>
        <row r="450">
          <cell r="C450" t="str">
            <v>Snead Shawn</v>
          </cell>
        </row>
        <row r="451">
          <cell r="C451" t="str">
            <v xml:space="preserve">Snodgrass Candy </v>
          </cell>
        </row>
        <row r="452">
          <cell r="C452" t="str">
            <v>Taylor Ellen</v>
          </cell>
        </row>
        <row r="453">
          <cell r="C453" t="str">
            <v>Tucker Leslie</v>
          </cell>
        </row>
        <row r="454">
          <cell r="C454" t="str">
            <v>Turner Anne</v>
          </cell>
        </row>
        <row r="455">
          <cell r="C455" t="str">
            <v xml:space="preserve">Whitaker Jimmy </v>
          </cell>
        </row>
        <row r="456">
          <cell r="C456" t="str">
            <v>White Sandy</v>
          </cell>
        </row>
        <row r="457">
          <cell r="C457" t="str">
            <v>Willey Kerri</v>
          </cell>
        </row>
        <row r="458">
          <cell r="C458" t="str">
            <v>Wilson Julie</v>
          </cell>
        </row>
        <row r="540">
          <cell r="E540">
            <v>100000</v>
          </cell>
        </row>
        <row r="548">
          <cell r="E548">
            <v>100000</v>
          </cell>
        </row>
        <row r="556">
          <cell r="E556">
            <v>110000</v>
          </cell>
        </row>
      </sheetData>
      <sheetData sheetId="45"/>
      <sheetData sheetId="4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itchBoard"/>
      <sheetName val="CATS Main"/>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RUA Pros 250"/>
      <sheetName val="RUA_UA"/>
      <sheetName val="IBNR Cap Rates"/>
      <sheetName val="Savings Summary"/>
      <sheetName val="Savings Under 250"/>
      <sheetName val="Savings Over 250"/>
      <sheetName val="Charges"/>
      <sheetName val="Min Prem Rate Calcs"/>
      <sheetName val="GlossarySelfInsured"/>
      <sheetName val="GlossaryFullyInsured"/>
      <sheetName val="Assumptions"/>
      <sheetName val="Vision"/>
      <sheetName val="Acct Code Search"/>
      <sheetName val="External Self Insured"/>
      <sheetName val="External Fully Insured"/>
      <sheetName val="Anthem Cover"/>
      <sheetName val="Whole Case Cover"/>
      <sheetName val="PE Cover"/>
      <sheetName val="PR Cover"/>
      <sheetName val="HK Cover"/>
      <sheetName val="Codes"/>
      <sheetName val="Hidfac"/>
      <sheetName val="Access Import"/>
      <sheetName val="Access Export"/>
      <sheetName val="RUA_UA Review"/>
      <sheetName val="Access Import (2)"/>
      <sheetName val="P&amp;L New"/>
      <sheetName val="Notes"/>
      <sheetName val="excel"/>
    </sheetNames>
    <sheetDataSet>
      <sheetData sheetId="0"/>
      <sheetData sheetId="1"/>
      <sheetData sheetId="2"/>
      <sheetData sheetId="3">
        <row r="6">
          <cell r="I6" t="str">
            <v>00780</v>
          </cell>
        </row>
        <row r="7">
          <cell r="D7" t="str">
            <v>1000+</v>
          </cell>
        </row>
        <row r="8">
          <cell r="D8" t="str">
            <v>CATS</v>
          </cell>
        </row>
      </sheetData>
      <sheetData sheetId="4">
        <row r="3">
          <cell r="A3" t="str">
            <v>SECTION 1:  CLAIMS, PREMIUM, AND ENROLLMENT</v>
          </cell>
        </row>
        <row r="4">
          <cell r="A4" t="str">
            <v>EXPERIENCE CLAIMS</v>
          </cell>
        </row>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cell r="I5" t="str">
            <v>Vision  Capitation</v>
          </cell>
        </row>
        <row r="6">
          <cell r="A6" t="str">
            <v>02/02 -01/03</v>
          </cell>
          <cell r="B6">
            <v>0</v>
          </cell>
          <cell r="C6">
            <v>0</v>
          </cell>
          <cell r="D6">
            <v>0</v>
          </cell>
          <cell r="E6">
            <v>0</v>
          </cell>
          <cell r="F6">
            <v>0</v>
          </cell>
          <cell r="G6">
            <v>0</v>
          </cell>
          <cell r="H6">
            <v>0</v>
          </cell>
          <cell r="I6">
            <v>0</v>
          </cell>
          <cell r="J6">
            <v>0</v>
          </cell>
        </row>
        <row r="7">
          <cell r="A7" t="str">
            <v>02/01 -01/02</v>
          </cell>
          <cell r="B7">
            <v>0</v>
          </cell>
          <cell r="C7">
            <v>0</v>
          </cell>
          <cell r="D7">
            <v>0</v>
          </cell>
          <cell r="E7">
            <v>0</v>
          </cell>
          <cell r="F7">
            <v>0</v>
          </cell>
          <cell r="G7">
            <v>0</v>
          </cell>
          <cell r="H7">
            <v>0</v>
          </cell>
          <cell r="I7">
            <v>0</v>
          </cell>
          <cell r="J7">
            <v>0</v>
          </cell>
        </row>
        <row r="8">
          <cell r="A8" t="str">
            <v>01/00 -12/00</v>
          </cell>
          <cell r="B8">
            <v>0</v>
          </cell>
          <cell r="C8">
            <v>0</v>
          </cell>
          <cell r="D8">
            <v>0</v>
          </cell>
          <cell r="E8">
            <v>0</v>
          </cell>
          <cell r="F8">
            <v>0</v>
          </cell>
          <cell r="G8">
            <v>0</v>
          </cell>
          <cell r="H8">
            <v>0</v>
          </cell>
          <cell r="I8">
            <v>0</v>
          </cell>
          <cell r="J8">
            <v>0</v>
          </cell>
        </row>
        <row r="9">
          <cell r="B9" t="str">
            <v>ECD At Margined Discount</v>
          </cell>
          <cell r="C9" t="str">
            <v>Drug ECD</v>
          </cell>
          <cell r="D9" t="str">
            <v>Physician Savings</v>
          </cell>
          <cell r="E9" t="str">
            <v>ITS Fees</v>
          </cell>
          <cell r="F9" t="str">
            <v>Capitation</v>
          </cell>
          <cell r="G9" t="str">
            <v>Contracts Over SSL</v>
          </cell>
          <cell r="H9" t="str">
            <v>Premium</v>
          </cell>
        </row>
        <row r="10">
          <cell r="A10" t="str">
            <v>02/02 -01/03</v>
          </cell>
          <cell r="B10">
            <v>0</v>
          </cell>
          <cell r="C10">
            <v>0</v>
          </cell>
          <cell r="D10">
            <v>0</v>
          </cell>
          <cell r="E10">
            <v>0</v>
          </cell>
          <cell r="F10">
            <v>0</v>
          </cell>
          <cell r="G10">
            <v>0</v>
          </cell>
          <cell r="H10">
            <v>0</v>
          </cell>
        </row>
        <row r="11">
          <cell r="A11" t="str">
            <v>02/01 -01/02</v>
          </cell>
          <cell r="B11">
            <v>0</v>
          </cell>
          <cell r="C11">
            <v>0</v>
          </cell>
          <cell r="D11">
            <v>0</v>
          </cell>
          <cell r="H11">
            <v>0</v>
          </cell>
        </row>
        <row r="12">
          <cell r="A12" t="str">
            <v>01/00 -12/00</v>
          </cell>
          <cell r="B12">
            <v>0</v>
          </cell>
          <cell r="C12">
            <v>0</v>
          </cell>
          <cell r="D12">
            <v>0</v>
          </cell>
          <cell r="H12">
            <v>0</v>
          </cell>
        </row>
        <row r="14">
          <cell r="A14" t="str">
            <v>TRS EXPECTED CLAIMS</v>
          </cell>
        </row>
        <row r="15">
          <cell r="A15" t="str">
            <v>TRS Expected Claims PCPM</v>
          </cell>
          <cell r="D15" t="str">
            <v>Medical</v>
          </cell>
          <cell r="E15" t="str">
            <v>Drug</v>
          </cell>
        </row>
        <row r="16">
          <cell r="D16">
            <v>0</v>
          </cell>
          <cell r="E16">
            <v>0</v>
          </cell>
        </row>
        <row r="18">
          <cell r="A18" t="str">
            <v>SECTION 1:  PROPOSAL CLAIMS AND ENROLLMENT</v>
          </cell>
        </row>
        <row r="19">
          <cell r="A19" t="str">
            <v>EXPERIENCE CLAIMS</v>
          </cell>
        </row>
        <row r="20">
          <cell r="B20" t="str">
            <v>Medical Annual Dollars</v>
          </cell>
          <cell r="C20" t="str">
            <v>% 100% Facility Savings</v>
          </cell>
          <cell r="D20" t="str">
            <v>% Facility Discount Retained</v>
          </cell>
          <cell r="E20" t="str">
            <v>% Physician Savings</v>
          </cell>
          <cell r="F20" t="str">
            <v>ITS Access Fees</v>
          </cell>
          <cell r="G20" t="str">
            <v>Drug Annual Dollars</v>
          </cell>
          <cell r="H20" t="str">
            <v>Capitation PCPM</v>
          </cell>
        </row>
        <row r="21">
          <cell r="B21">
            <v>0</v>
          </cell>
          <cell r="C21">
            <v>0</v>
          </cell>
          <cell r="D21">
            <v>0</v>
          </cell>
          <cell r="E21">
            <v>0</v>
          </cell>
          <cell r="F21">
            <v>0</v>
          </cell>
          <cell r="G21">
            <v>0</v>
          </cell>
          <cell r="H21">
            <v>0</v>
          </cell>
        </row>
        <row r="23">
          <cell r="A23" t="str">
            <v>TRS EXPECTED CLAIMS</v>
          </cell>
        </row>
        <row r="24">
          <cell r="A24" t="str">
            <v>Composite VA &amp; OOA Network Discount</v>
          </cell>
          <cell r="E24" t="str">
            <v>Building Claims to Covered</v>
          </cell>
          <cell r="G24" t="str">
            <v>Medical</v>
          </cell>
          <cell r="H24" t="str">
            <v>Drug</v>
          </cell>
          <cell r="I24" t="str">
            <v>Input</v>
          </cell>
        </row>
        <row r="25">
          <cell r="A25" t="str">
            <v>IP Facility</v>
          </cell>
          <cell r="C25">
            <v>0</v>
          </cell>
          <cell r="E25" t="str">
            <v>Total FFS claims (Net)</v>
          </cell>
          <cell r="G25">
            <v>0</v>
          </cell>
          <cell r="H25">
            <v>0</v>
          </cell>
          <cell r="I25" t="str">
            <v>Percentages</v>
          </cell>
        </row>
        <row r="26">
          <cell r="A26" t="str">
            <v>OP Facility</v>
          </cell>
          <cell r="C26">
            <v>0</v>
          </cell>
        </row>
        <row r="27">
          <cell r="A27" t="str">
            <v>Professional/Other</v>
          </cell>
          <cell r="C27">
            <v>0</v>
          </cell>
          <cell r="E27" t="str">
            <v>Facility Discount</v>
          </cell>
          <cell r="G27">
            <v>0</v>
          </cell>
          <cell r="H27">
            <v>0</v>
          </cell>
          <cell r="I27">
            <v>0</v>
          </cell>
        </row>
        <row r="28">
          <cell r="A28" t="str">
            <v>Drug</v>
          </cell>
          <cell r="C28">
            <v>0</v>
          </cell>
          <cell r="E28" t="str">
            <v>Professional Discount</v>
          </cell>
          <cell r="G28">
            <v>0</v>
          </cell>
          <cell r="H28">
            <v>0</v>
          </cell>
          <cell r="I28">
            <v>0</v>
          </cell>
        </row>
        <row r="29">
          <cell r="A29" t="str">
            <v>Expected Claims PCPM - Net Discounts</v>
          </cell>
          <cell r="E29" t="str">
            <v>Drug</v>
          </cell>
          <cell r="G29">
            <v>0</v>
          </cell>
          <cell r="H29">
            <v>0</v>
          </cell>
          <cell r="I29">
            <v>0</v>
          </cell>
        </row>
        <row r="30">
          <cell r="A30" t="str">
            <v>Inpatient facility</v>
          </cell>
          <cell r="C30">
            <v>0</v>
          </cell>
          <cell r="E30" t="str">
            <v>Total Discount</v>
          </cell>
          <cell r="G30">
            <v>0</v>
          </cell>
          <cell r="H30">
            <v>0</v>
          </cell>
        </row>
        <row r="31">
          <cell r="A31" t="str">
            <v>Outpatient facility</v>
          </cell>
          <cell r="C31">
            <v>0</v>
          </cell>
          <cell r="E31" t="str">
            <v xml:space="preserve"> Facility Discount Retained</v>
          </cell>
          <cell r="G31">
            <v>0</v>
          </cell>
          <cell r="H31">
            <v>0</v>
          </cell>
          <cell r="I31">
            <v>0</v>
          </cell>
        </row>
        <row r="32">
          <cell r="A32" t="str">
            <v>Facility total</v>
          </cell>
          <cell r="C32">
            <v>0</v>
          </cell>
          <cell r="E32" t="str">
            <v>Covered charges</v>
          </cell>
          <cell r="G32">
            <v>0</v>
          </cell>
          <cell r="H32">
            <v>0</v>
          </cell>
        </row>
        <row r="33">
          <cell r="A33" t="str">
            <v>FFS Prof &amp; Other</v>
          </cell>
          <cell r="C33">
            <v>0</v>
          </cell>
        </row>
        <row r="34">
          <cell r="A34" t="str">
            <v>Facility Discount Retained</v>
          </cell>
          <cell r="C34">
            <v>0</v>
          </cell>
        </row>
        <row r="35">
          <cell r="A35" t="str">
            <v>Claims Add-ons:</v>
          </cell>
          <cell r="C35">
            <v>0</v>
          </cell>
          <cell r="G35" t="str">
            <v>Medical:  TRS  Exp  Claims PCPM</v>
          </cell>
          <cell r="H35">
            <v>0</v>
          </cell>
        </row>
        <row r="36">
          <cell r="A36" t="str">
            <v xml:space="preserve">   Medical Subtotal</v>
          </cell>
          <cell r="C36">
            <v>0</v>
          </cell>
          <cell r="G36" t="str">
            <v>Drug:       TRS  Exp  Claims PCPM</v>
          </cell>
          <cell r="H36">
            <v>0</v>
          </cell>
        </row>
        <row r="37">
          <cell r="A37" t="str">
            <v>Drug</v>
          </cell>
          <cell r="C37">
            <v>0</v>
          </cell>
        </row>
        <row r="38">
          <cell r="A38" t="str">
            <v xml:space="preserve">   Total FFS claims</v>
          </cell>
          <cell r="C38">
            <v>0</v>
          </cell>
        </row>
        <row r="44">
          <cell r="A44" t="str">
            <v>ENROLLMENT</v>
          </cell>
          <cell r="B44" t="str">
            <v>Account total</v>
          </cell>
          <cell r="C44">
            <v>625233</v>
          </cell>
          <cell r="E44">
            <v>187930</v>
          </cell>
          <cell r="G44">
            <v>60095</v>
          </cell>
          <cell r="H44" t="str">
            <v xml:space="preserve">  individual option</v>
          </cell>
        </row>
        <row r="45">
          <cell r="A45" t="str">
            <v>ENROLLMENT</v>
          </cell>
          <cell r="B45" t="str">
            <v>Employee</v>
          </cell>
          <cell r="C45" t="str">
            <v>Employee / child</v>
          </cell>
          <cell r="D45" t="str">
            <v>Employee /children</v>
          </cell>
          <cell r="E45" t="str">
            <v>Employee / spouse</v>
          </cell>
          <cell r="F45" t="str">
            <v>Employee / family</v>
          </cell>
          <cell r="G45" t="str">
            <v>Carve out</v>
          </cell>
          <cell r="H45" t="str">
            <v>Members</v>
          </cell>
          <cell r="I45" t="str">
            <v>Total Contracts</v>
          </cell>
        </row>
        <row r="46">
          <cell r="A46" t="str">
            <v>Monthly</v>
          </cell>
          <cell r="B46">
            <v>0</v>
          </cell>
          <cell r="C46">
            <v>0</v>
          </cell>
          <cell r="D46">
            <v>0</v>
          </cell>
          <cell r="E46">
            <v>0</v>
          </cell>
          <cell r="F46">
            <v>0</v>
          </cell>
          <cell r="G46">
            <v>0</v>
          </cell>
          <cell r="H46">
            <v>0</v>
          </cell>
          <cell r="I46">
            <v>0</v>
          </cell>
        </row>
        <row r="48">
          <cell r="A48" t="str">
            <v>ENROLLMENT</v>
          </cell>
        </row>
        <row r="49">
          <cell r="A49" t="str">
            <v>Review Period</v>
          </cell>
          <cell r="B49" t="str">
            <v>Employee</v>
          </cell>
          <cell r="C49" t="str">
            <v>Employee / child</v>
          </cell>
          <cell r="D49" t="str">
            <v>Employee /children</v>
          </cell>
          <cell r="E49" t="str">
            <v>Employee / spouse</v>
          </cell>
          <cell r="F49" t="str">
            <v>Employee / family</v>
          </cell>
          <cell r="G49" t="str">
            <v>Carve out</v>
          </cell>
          <cell r="H49" t="str">
            <v>Members</v>
          </cell>
          <cell r="I49" t="str">
            <v>Total Contracts</v>
          </cell>
        </row>
        <row r="50">
          <cell r="A50" t="str">
            <v>02/02 -01/03</v>
          </cell>
          <cell r="B50">
            <v>0</v>
          </cell>
          <cell r="C50">
            <v>0</v>
          </cell>
          <cell r="D50">
            <v>0</v>
          </cell>
          <cell r="E50">
            <v>0</v>
          </cell>
          <cell r="F50">
            <v>0</v>
          </cell>
          <cell r="G50">
            <v>0</v>
          </cell>
          <cell r="H50">
            <v>0</v>
          </cell>
          <cell r="I50">
            <v>0</v>
          </cell>
        </row>
        <row r="51">
          <cell r="A51" t="str">
            <v>02/01 -01/02</v>
          </cell>
          <cell r="B51">
            <v>0</v>
          </cell>
          <cell r="C51">
            <v>0</v>
          </cell>
          <cell r="D51">
            <v>0</v>
          </cell>
          <cell r="E51">
            <v>0</v>
          </cell>
          <cell r="F51">
            <v>0</v>
          </cell>
          <cell r="G51">
            <v>0</v>
          </cell>
          <cell r="H51">
            <v>0</v>
          </cell>
          <cell r="I51">
            <v>0</v>
          </cell>
        </row>
        <row r="52">
          <cell r="A52" t="str">
            <v>01/00 -12/00</v>
          </cell>
          <cell r="B52">
            <v>0</v>
          </cell>
          <cell r="C52">
            <v>0</v>
          </cell>
          <cell r="D52">
            <v>0</v>
          </cell>
          <cell r="E52">
            <v>0</v>
          </cell>
          <cell r="F52">
            <v>0</v>
          </cell>
          <cell r="G52">
            <v>0</v>
          </cell>
          <cell r="H52">
            <v>0</v>
          </cell>
          <cell r="I52">
            <v>0</v>
          </cell>
        </row>
        <row r="53">
          <cell r="A53" t="str">
            <v>02/00 -01/01</v>
          </cell>
          <cell r="B53">
            <v>21158</v>
          </cell>
          <cell r="C53">
            <v>2285</v>
          </cell>
          <cell r="D53">
            <v>0</v>
          </cell>
          <cell r="E53">
            <v>0</v>
          </cell>
          <cell r="F53">
            <v>3357</v>
          </cell>
          <cell r="G53">
            <v>0</v>
          </cell>
          <cell r="H53">
            <v>37711</v>
          </cell>
          <cell r="I53">
            <v>26800</v>
          </cell>
        </row>
        <row r="54">
          <cell r="A54" t="str">
            <v>First &amp; last month</v>
          </cell>
          <cell r="B54" t="str">
            <v>Employee</v>
          </cell>
          <cell r="C54" t="str">
            <v>Employee / child</v>
          </cell>
          <cell r="D54" t="str">
            <v>Employee /children</v>
          </cell>
          <cell r="E54" t="str">
            <v>Employee / spouse</v>
          </cell>
          <cell r="F54" t="str">
            <v>Employee / family</v>
          </cell>
          <cell r="G54" t="str">
            <v>Carve out</v>
          </cell>
          <cell r="H54" t="str">
            <v>Members</v>
          </cell>
          <cell r="I54" t="str">
            <v>Total Contracts</v>
          </cell>
        </row>
        <row r="55">
          <cell r="A55">
            <v>37288</v>
          </cell>
          <cell r="B55">
            <v>0</v>
          </cell>
          <cell r="C55">
            <v>0</v>
          </cell>
          <cell r="D55">
            <v>0</v>
          </cell>
          <cell r="E55">
            <v>0</v>
          </cell>
          <cell r="F55">
            <v>0</v>
          </cell>
          <cell r="G55">
            <v>0</v>
          </cell>
          <cell r="H55">
            <v>0</v>
          </cell>
          <cell r="I55">
            <v>0</v>
          </cell>
        </row>
        <row r="56">
          <cell r="A56">
            <v>37652</v>
          </cell>
          <cell r="B56">
            <v>0</v>
          </cell>
          <cell r="C56">
            <v>0</v>
          </cell>
          <cell r="D56">
            <v>0</v>
          </cell>
          <cell r="E56">
            <v>0</v>
          </cell>
          <cell r="F56">
            <v>0</v>
          </cell>
          <cell r="G56">
            <v>0</v>
          </cell>
          <cell r="H56">
            <v>0</v>
          </cell>
          <cell r="I56">
            <v>0</v>
          </cell>
        </row>
        <row r="62">
          <cell r="A62" t="str">
            <v>WEIGHTED ENROLLLMENT ADJUSTMENT</v>
          </cell>
        </row>
        <row r="63">
          <cell r="A63" t="str">
            <v>WEIGHTED ENROLLLMENT ADJUSTMENT</v>
          </cell>
          <cell r="E63" t="str">
            <v>MEDICAL</v>
          </cell>
          <cell r="G63" t="str">
            <v>DRUG</v>
          </cell>
          <cell r="I63" t="str">
            <v xml:space="preserve">Members or </v>
          </cell>
        </row>
        <row r="64">
          <cell r="B64" t="str">
            <v>Current *</v>
          </cell>
          <cell r="C64" t="str">
            <v>Prior *</v>
          </cell>
          <cell r="D64" t="str">
            <v>Weighted Adj.</v>
          </cell>
          <cell r="E64" t="str">
            <v>Override</v>
          </cell>
          <cell r="G64" t="str">
            <v>Override</v>
          </cell>
          <cell r="I64" t="str">
            <v xml:space="preserve">Contracts on </v>
          </cell>
        </row>
        <row r="65">
          <cell r="A65" t="str">
            <v>Contracts</v>
          </cell>
          <cell r="B65">
            <v>0</v>
          </cell>
          <cell r="C65">
            <v>0</v>
          </cell>
          <cell r="D65">
            <v>0</v>
          </cell>
          <cell r="E65">
            <v>0</v>
          </cell>
          <cell r="F65">
            <v>0</v>
          </cell>
          <cell r="G65">
            <v>0</v>
          </cell>
          <cell r="H65">
            <v>0</v>
          </cell>
          <cell r="I65" t="str">
            <v>Calcs?</v>
          </cell>
        </row>
        <row r="66">
          <cell r="A66" t="str">
            <v>Members</v>
          </cell>
          <cell r="B66">
            <v>0</v>
          </cell>
          <cell r="C66">
            <v>0</v>
          </cell>
          <cell r="D66">
            <v>0</v>
          </cell>
          <cell r="E66">
            <v>0</v>
          </cell>
          <cell r="F66">
            <v>0</v>
          </cell>
          <cell r="G66">
            <v>0</v>
          </cell>
          <cell r="H66">
            <v>0</v>
          </cell>
          <cell r="I66" t="str">
            <v>C</v>
          </cell>
        </row>
        <row r="67">
          <cell r="A67" t="str">
            <v>Members</v>
          </cell>
          <cell r="B67">
            <v>44436</v>
          </cell>
          <cell r="C67">
            <v>40571</v>
          </cell>
          <cell r="D67">
            <v>1.0952650908284243</v>
          </cell>
          <cell r="E67">
            <v>0</v>
          </cell>
          <cell r="F67">
            <v>1.0952650908284243</v>
          </cell>
          <cell r="G67">
            <v>0</v>
          </cell>
          <cell r="H67">
            <v>1.0952650908284243</v>
          </cell>
          <cell r="I67" t="str">
            <v>C</v>
          </cell>
        </row>
        <row r="76">
          <cell r="A76" t="str">
            <v>TIERS</v>
          </cell>
          <cell r="C76" t="str">
            <v>Billed Rates**</v>
          </cell>
          <cell r="D76" t="str">
            <v>Trigger Rates**</v>
          </cell>
          <cell r="F76" t="str">
            <v>Account Total</v>
          </cell>
        </row>
        <row r="77">
          <cell r="A77" t="str">
            <v>Employee</v>
          </cell>
          <cell r="C77">
            <v>0</v>
          </cell>
          <cell r="D77">
            <v>0</v>
          </cell>
          <cell r="F77" t="str">
            <v>Billed Premium</v>
          </cell>
          <cell r="H77">
            <v>0</v>
          </cell>
        </row>
        <row r="78">
          <cell r="A78" t="str">
            <v>Employee / child</v>
          </cell>
          <cell r="C78">
            <v>0</v>
          </cell>
          <cell r="D78">
            <v>0</v>
          </cell>
          <cell r="F78" t="str">
            <v>Trigger Rates</v>
          </cell>
          <cell r="H78">
            <v>0</v>
          </cell>
        </row>
        <row r="79">
          <cell r="A79" t="str">
            <v>Employee /children</v>
          </cell>
          <cell r="C79">
            <v>0</v>
          </cell>
          <cell r="D79">
            <v>0</v>
          </cell>
          <cell r="F79" t="str">
            <v>Current Commission</v>
          </cell>
          <cell r="H79">
            <v>0</v>
          </cell>
        </row>
        <row r="80">
          <cell r="A80" t="str">
            <v>Employee / spouse</v>
          </cell>
          <cell r="C80">
            <v>0</v>
          </cell>
          <cell r="D80">
            <v>0</v>
          </cell>
          <cell r="F80" t="str">
            <v>Current Commission</v>
          </cell>
          <cell r="H80">
            <v>0</v>
          </cell>
        </row>
        <row r="81">
          <cell r="A81" t="str">
            <v>Employee / family</v>
          </cell>
          <cell r="C81">
            <v>0</v>
          </cell>
          <cell r="D81">
            <v>0</v>
          </cell>
          <cell r="F81" t="str">
            <v xml:space="preserve">**Enter total rates including medical, drug, </v>
          </cell>
        </row>
        <row r="82">
          <cell r="A82" t="str">
            <v>Carve out</v>
          </cell>
          <cell r="C82">
            <v>0</v>
          </cell>
          <cell r="D82">
            <v>0</v>
          </cell>
          <cell r="F82" t="str">
            <v xml:space="preserve">   add-ons (including HMC) and commissions.</v>
          </cell>
        </row>
        <row r="84">
          <cell r="A84" t="str">
            <v>TIER DEFINITION</v>
          </cell>
          <cell r="C84" t="str">
            <v>Tier Structure</v>
          </cell>
        </row>
        <row r="85">
          <cell r="A85" t="str">
            <v>Employee</v>
          </cell>
          <cell r="C85">
            <v>0</v>
          </cell>
        </row>
        <row r="86">
          <cell r="A86" t="str">
            <v>Employee / child</v>
          </cell>
          <cell r="C86">
            <v>0</v>
          </cell>
        </row>
        <row r="87">
          <cell r="A87" t="str">
            <v>Employee /children</v>
          </cell>
          <cell r="C87">
            <v>0</v>
          </cell>
        </row>
        <row r="88">
          <cell r="A88" t="str">
            <v>Employee / spouse</v>
          </cell>
          <cell r="C88">
            <v>0</v>
          </cell>
        </row>
        <row r="89">
          <cell r="A89" t="str">
            <v>Employee / family</v>
          </cell>
          <cell r="C89">
            <v>0</v>
          </cell>
        </row>
        <row r="90">
          <cell r="A90" t="str">
            <v>Carve out</v>
          </cell>
          <cell r="C90">
            <v>0</v>
          </cell>
        </row>
        <row r="99">
          <cell r="A99" t="str">
            <v>EXPERIENCE ADJUSTMENTS</v>
          </cell>
        </row>
        <row r="100">
          <cell r="A100" t="str">
            <v>Medical</v>
          </cell>
          <cell r="B100" t="str">
            <v>Annualize</v>
          </cell>
          <cell r="C100" t="str">
            <v>Benefit</v>
          </cell>
          <cell r="D100" t="str">
            <v xml:space="preserve">Enrollment </v>
          </cell>
          <cell r="E100" t="str">
            <v>Claims</v>
          </cell>
          <cell r="F100" t="str">
            <v>Cap</v>
          </cell>
          <cell r="G100" t="str">
            <v>Enter (except $ fields) as increases</v>
          </cell>
        </row>
        <row r="101">
          <cell r="A101" t="str">
            <v>Current:</v>
          </cell>
          <cell r="B101">
            <v>1</v>
          </cell>
          <cell r="C101">
            <v>1</v>
          </cell>
          <cell r="D101">
            <v>1</v>
          </cell>
          <cell r="E101">
            <v>0</v>
          </cell>
          <cell r="F101">
            <v>0</v>
          </cell>
          <cell r="G101" t="str">
            <v>or decreases from 1 (.95 or 1.05).</v>
          </cell>
        </row>
        <row r="102">
          <cell r="A102" t="str">
            <v>Prior:</v>
          </cell>
          <cell r="B102">
            <v>1</v>
          </cell>
          <cell r="C102">
            <v>1</v>
          </cell>
          <cell r="D102">
            <v>1.0269999999999999</v>
          </cell>
          <cell r="E102">
            <v>0</v>
          </cell>
          <cell r="F102">
            <v>0</v>
          </cell>
          <cell r="G102" t="str">
            <v>or decreases from 1 (.95 or 1.05).</v>
          </cell>
        </row>
        <row r="103">
          <cell r="A103" t="str">
            <v>Prior:</v>
          </cell>
          <cell r="B103">
            <v>1</v>
          </cell>
          <cell r="C103">
            <v>1</v>
          </cell>
          <cell r="E103">
            <v>0</v>
          </cell>
        </row>
        <row r="106">
          <cell r="A106" t="str">
            <v>Drug</v>
          </cell>
          <cell r="B106" t="str">
            <v>Annualize</v>
          </cell>
          <cell r="C106" t="str">
            <v>Benefit</v>
          </cell>
          <cell r="D106" t="str">
            <v xml:space="preserve">Enrollment </v>
          </cell>
          <cell r="E106" t="str">
            <v>Claims</v>
          </cell>
          <cell r="G106" t="str">
            <v>Enter (except $ fields) as increases</v>
          </cell>
        </row>
        <row r="107">
          <cell r="A107" t="str">
            <v>Current:</v>
          </cell>
          <cell r="B107">
            <v>1</v>
          </cell>
          <cell r="C107">
            <v>1</v>
          </cell>
          <cell r="D107">
            <v>1</v>
          </cell>
          <cell r="E107">
            <v>0</v>
          </cell>
          <cell r="G107" t="str">
            <v>or decreases from 1 (.95 or 1.05).</v>
          </cell>
        </row>
        <row r="108">
          <cell r="A108" t="str">
            <v>Prior:</v>
          </cell>
          <cell r="B108">
            <v>1</v>
          </cell>
          <cell r="C108">
            <v>1</v>
          </cell>
          <cell r="D108">
            <v>1.022</v>
          </cell>
          <cell r="E108">
            <v>0</v>
          </cell>
          <cell r="G108" t="str">
            <v>or decreases from 1 (.95 or 1.05).</v>
          </cell>
        </row>
        <row r="115">
          <cell r="A115" t="str">
            <v>FACILITY DISCOUNT ADJUSTMENTS</v>
          </cell>
        </row>
        <row r="116">
          <cell r="A116" t="str">
            <v>FACILITY DISCOUNT ADJUSTMENTS</v>
          </cell>
          <cell r="C116" t="str">
            <v>Current</v>
          </cell>
          <cell r="F116" t="str">
            <v>Prior</v>
          </cell>
        </row>
        <row r="117">
          <cell r="C117" t="str">
            <v>Actual</v>
          </cell>
          <cell r="D117" t="str">
            <v>Override</v>
          </cell>
          <cell r="F117" t="str">
            <v>Actual</v>
          </cell>
          <cell r="G117" t="str">
            <v>Override</v>
          </cell>
        </row>
        <row r="118">
          <cell r="A118" t="str">
            <v>Fac Disc @ % of Fac Covd</v>
          </cell>
          <cell r="C118">
            <v>0</v>
          </cell>
          <cell r="D118">
            <v>0</v>
          </cell>
          <cell r="F118">
            <v>0</v>
          </cell>
          <cell r="G118">
            <v>0</v>
          </cell>
        </row>
        <row r="119">
          <cell r="A119" t="str">
            <v>100% Facility Discount</v>
          </cell>
          <cell r="C119">
            <v>0</v>
          </cell>
          <cell r="D119">
            <v>0</v>
          </cell>
          <cell r="F119">
            <v>0</v>
          </cell>
          <cell r="G119">
            <v>0</v>
          </cell>
        </row>
        <row r="120">
          <cell r="A120" t="str">
            <v>Facility Discount Retained</v>
          </cell>
          <cell r="C120">
            <v>0</v>
          </cell>
          <cell r="D120">
            <v>0</v>
          </cell>
          <cell r="F120">
            <v>0</v>
          </cell>
          <cell r="G120">
            <v>0</v>
          </cell>
        </row>
        <row r="121">
          <cell r="A121" t="str">
            <v>Disc Retained % of 100% Disc.</v>
          </cell>
          <cell r="C121">
            <v>0</v>
          </cell>
          <cell r="D121">
            <v>0</v>
          </cell>
          <cell r="F121">
            <v>0</v>
          </cell>
          <cell r="G121">
            <v>0</v>
          </cell>
        </row>
        <row r="122">
          <cell r="A122" t="str">
            <v>Fac Disc @ % of Med Covd</v>
          </cell>
          <cell r="C122">
            <v>0</v>
          </cell>
          <cell r="D122">
            <v>0</v>
          </cell>
          <cell r="F122">
            <v>0</v>
          </cell>
          <cell r="G122">
            <v>0</v>
          </cell>
        </row>
        <row r="123">
          <cell r="A123" t="str">
            <v>Fac Disc @ % of Med Covd</v>
          </cell>
          <cell r="C123">
            <v>0.22433778411865846</v>
          </cell>
          <cell r="D123">
            <v>0</v>
          </cell>
          <cell r="F123">
            <v>0.24579723550845492</v>
          </cell>
          <cell r="G123">
            <v>0</v>
          </cell>
        </row>
        <row r="130">
          <cell r="A130" t="str">
            <v>Prior</v>
          </cell>
          <cell r="B130" t="str">
            <v>Beginning</v>
          </cell>
          <cell r="C130">
            <v>0.16</v>
          </cell>
          <cell r="D130">
            <v>0</v>
          </cell>
          <cell r="E130">
            <v>7.0000000000000007E-2</v>
          </cell>
          <cell r="F130">
            <v>0</v>
          </cell>
        </row>
        <row r="131">
          <cell r="A131" t="str">
            <v>Prior</v>
          </cell>
          <cell r="B131" t="str">
            <v>Ending</v>
          </cell>
          <cell r="C131">
            <v>0.15</v>
          </cell>
          <cell r="D131">
            <v>0</v>
          </cell>
          <cell r="E131">
            <v>7.0000000000000007E-2</v>
          </cell>
          <cell r="F131">
            <v>0</v>
          </cell>
        </row>
        <row r="132">
          <cell r="B132" t="str">
            <v>Ending</v>
          </cell>
          <cell r="C132">
            <v>0.15076176250933535</v>
          </cell>
          <cell r="D132">
            <v>0</v>
          </cell>
          <cell r="E132">
            <v>7.0000000000000007E-2</v>
          </cell>
          <cell r="F132">
            <v>0</v>
          </cell>
        </row>
        <row r="135">
          <cell r="A135" t="str">
            <v>Percent Change in IBNR</v>
          </cell>
          <cell r="C135" t="str">
            <v>Y or N</v>
          </cell>
          <cell r="D135" t="str">
            <v>Percentage</v>
          </cell>
          <cell r="E135" t="str">
            <v>Y or N</v>
          </cell>
          <cell r="F135" t="str">
            <v>Percentage</v>
          </cell>
        </row>
        <row r="136">
          <cell r="A136" t="str">
            <v>Current</v>
          </cell>
          <cell r="C136" t="str">
            <v>N</v>
          </cell>
          <cell r="D136">
            <v>0</v>
          </cell>
          <cell r="E136" t="str">
            <v>N</v>
          </cell>
          <cell r="F136">
            <v>0</v>
          </cell>
        </row>
        <row r="137">
          <cell r="A137" t="str">
            <v>Prior</v>
          </cell>
          <cell r="C137" t="str">
            <v>N</v>
          </cell>
          <cell r="D137">
            <v>0</v>
          </cell>
          <cell r="E137" t="str">
            <v>N</v>
          </cell>
          <cell r="F137">
            <v>0</v>
          </cell>
        </row>
        <row r="139">
          <cell r="A139" t="str">
            <v>TREND</v>
          </cell>
        </row>
        <row r="140">
          <cell r="A140" t="str">
            <v>TREND</v>
          </cell>
          <cell r="B140" t="str">
            <v>MEDICAL</v>
          </cell>
          <cell r="F140" t="str">
            <v>DRUG</v>
          </cell>
        </row>
        <row r="141">
          <cell r="B141" t="str">
            <v>Annual</v>
          </cell>
          <cell r="C141" t="str">
            <v xml:space="preserve"> Override</v>
          </cell>
          <cell r="D141" t="str">
            <v xml:space="preserve">Months </v>
          </cell>
          <cell r="E141" t="str">
            <v>Renewal</v>
          </cell>
          <cell r="F141" t="str">
            <v>Annual</v>
          </cell>
          <cell r="G141" t="str">
            <v xml:space="preserve"> Override</v>
          </cell>
          <cell r="H141" t="str">
            <v xml:space="preserve">Months </v>
          </cell>
          <cell r="I141" t="str">
            <v xml:space="preserve">Renewal </v>
          </cell>
        </row>
        <row r="142">
          <cell r="A142" t="str">
            <v>Current</v>
          </cell>
          <cell r="B142">
            <v>0</v>
          </cell>
          <cell r="C142">
            <v>0</v>
          </cell>
          <cell r="D142">
            <v>0</v>
          </cell>
          <cell r="E142">
            <v>1</v>
          </cell>
          <cell r="F142">
            <v>0</v>
          </cell>
          <cell r="G142">
            <v>0</v>
          </cell>
          <cell r="H142">
            <v>0</v>
          </cell>
          <cell r="I142">
            <v>1</v>
          </cell>
        </row>
        <row r="143">
          <cell r="A143" t="str">
            <v>Prior</v>
          </cell>
          <cell r="B143">
            <v>0</v>
          </cell>
          <cell r="C143">
            <v>0</v>
          </cell>
          <cell r="D143">
            <v>17</v>
          </cell>
          <cell r="E143">
            <v>1.204</v>
          </cell>
          <cell r="F143">
            <v>0</v>
          </cell>
          <cell r="G143">
            <v>0</v>
          </cell>
          <cell r="H143">
            <v>17</v>
          </cell>
          <cell r="I143">
            <v>1.31</v>
          </cell>
        </row>
        <row r="148">
          <cell r="A148" t="str">
            <v>Override</v>
          </cell>
          <cell r="B148">
            <v>0</v>
          </cell>
          <cell r="C148">
            <v>0</v>
          </cell>
          <cell r="D148">
            <v>0</v>
          </cell>
          <cell r="E148">
            <v>0</v>
          </cell>
        </row>
        <row r="152">
          <cell r="H152" t="str">
            <v>N</v>
          </cell>
        </row>
        <row r="153">
          <cell r="A153" t="str">
            <v>Current</v>
          </cell>
          <cell r="B153">
            <v>0</v>
          </cell>
          <cell r="C153">
            <v>60000</v>
          </cell>
          <cell r="D153" t="str">
            <v>Mid</v>
          </cell>
          <cell r="E153">
            <v>0</v>
          </cell>
          <cell r="G153" t="str">
            <v>PCPM Load:</v>
          </cell>
          <cell r="H153">
            <v>0</v>
          </cell>
        </row>
        <row r="158">
          <cell r="H158" t="str">
            <v>N</v>
          </cell>
        </row>
        <row r="159">
          <cell r="H159">
            <v>0</v>
          </cell>
        </row>
        <row r="160">
          <cell r="A160" t="str">
            <v>Current</v>
          </cell>
          <cell r="B160">
            <v>0</v>
          </cell>
          <cell r="C160">
            <v>0</v>
          </cell>
          <cell r="D160" t="str">
            <v>Alt.Range Min:</v>
          </cell>
          <cell r="E160">
            <v>0</v>
          </cell>
          <cell r="G160" t="str">
            <v>Calcs Input:</v>
          </cell>
          <cell r="H160">
            <v>0</v>
          </cell>
        </row>
        <row r="164">
          <cell r="F164" t="str">
            <v>N</v>
          </cell>
        </row>
        <row r="184">
          <cell r="A184" t="str">
            <v>Variable Admin</v>
          </cell>
          <cell r="B184" t="str">
            <v>Default:</v>
          </cell>
          <cell r="C184">
            <v>0.01</v>
          </cell>
          <cell r="E184" t="str">
            <v>Convert to PCPM?:</v>
          </cell>
          <cell r="F184" t="str">
            <v>N</v>
          </cell>
        </row>
        <row r="185">
          <cell r="A185" t="str">
            <v>Variable Admin</v>
          </cell>
          <cell r="B185" t="str">
            <v>Override:</v>
          </cell>
          <cell r="C185">
            <v>0</v>
          </cell>
          <cell r="E185" t="str">
            <v>PCPM Load:</v>
          </cell>
          <cell r="F185">
            <v>0</v>
          </cell>
        </row>
        <row r="186">
          <cell r="B186" t="str">
            <v>Current:</v>
          </cell>
          <cell r="C186">
            <v>0</v>
          </cell>
          <cell r="E186" t="str">
            <v>Calcs Input:</v>
          </cell>
          <cell r="F186">
            <v>0.01</v>
          </cell>
        </row>
        <row r="188">
          <cell r="A188" t="str">
            <v>RESERVE</v>
          </cell>
        </row>
        <row r="189">
          <cell r="A189" t="str">
            <v>RESERVE</v>
          </cell>
        </row>
        <row r="190">
          <cell r="B190" t="str">
            <v>Default:</v>
          </cell>
          <cell r="C190">
            <v>0</v>
          </cell>
          <cell r="E190" t="str">
            <v>Convert to PCPM?:</v>
          </cell>
          <cell r="F190" t="str">
            <v>N</v>
          </cell>
        </row>
        <row r="191">
          <cell r="B191" t="str">
            <v>Override:</v>
          </cell>
          <cell r="C191">
            <v>0</v>
          </cell>
          <cell r="E191" t="str">
            <v>PCPM Load:</v>
          </cell>
          <cell r="F191">
            <v>0</v>
          </cell>
        </row>
        <row r="192">
          <cell r="B192" t="str">
            <v>Current:</v>
          </cell>
          <cell r="C192">
            <v>0</v>
          </cell>
          <cell r="E192" t="str">
            <v>Calcs Input:</v>
          </cell>
          <cell r="F192">
            <v>0</v>
          </cell>
        </row>
        <row r="194">
          <cell r="A194" t="str">
            <v>RISK</v>
          </cell>
        </row>
        <row r="195">
          <cell r="A195" t="str">
            <v>RISK</v>
          </cell>
        </row>
        <row r="196">
          <cell r="B196" t="str">
            <v>Default:</v>
          </cell>
          <cell r="C196">
            <v>0.01</v>
          </cell>
          <cell r="E196" t="str">
            <v>Convert to PCPM?:</v>
          </cell>
          <cell r="F196" t="str">
            <v>N</v>
          </cell>
        </row>
        <row r="197">
          <cell r="B197" t="str">
            <v>Override:</v>
          </cell>
          <cell r="C197">
            <v>0</v>
          </cell>
          <cell r="E197" t="str">
            <v>PCPM Load:</v>
          </cell>
          <cell r="F197">
            <v>0</v>
          </cell>
        </row>
        <row r="198">
          <cell r="B198" t="str">
            <v>Current:</v>
          </cell>
          <cell r="C198">
            <v>0</v>
          </cell>
          <cell r="E198" t="str">
            <v>Calcs Input:</v>
          </cell>
          <cell r="F198">
            <v>0.01</v>
          </cell>
        </row>
        <row r="200">
          <cell r="A200" t="str">
            <v>SECTION 5: SAVINGS EXHIBIT - CURRENT REVIEW PERIOD</v>
          </cell>
        </row>
        <row r="201">
          <cell r="A201" t="str">
            <v>SECTION 5: SAVINGS EXHIBIT - CURRENT REVIEW PERIOD</v>
          </cell>
          <cell r="C201" t="str">
            <v>Medical</v>
          </cell>
          <cell r="D201" t="str">
            <v>Drug</v>
          </cell>
          <cell r="E201" t="str">
            <v>Total</v>
          </cell>
        </row>
        <row r="202">
          <cell r="A202" t="str">
            <v>Current Claims Expense Net</v>
          </cell>
          <cell r="C202">
            <v>0</v>
          </cell>
          <cell r="D202">
            <v>0</v>
          </cell>
          <cell r="E202">
            <v>0</v>
          </cell>
          <cell r="F202" t="str">
            <v>Fully Insured</v>
          </cell>
        </row>
        <row r="203">
          <cell r="A203" t="str">
            <v>Cap</v>
          </cell>
          <cell r="C203">
            <v>0</v>
          </cell>
          <cell r="D203">
            <v>0</v>
          </cell>
          <cell r="E203">
            <v>0</v>
          </cell>
          <cell r="F203" t="str">
            <v>Admin @ Risk</v>
          </cell>
          <cell r="H203">
            <v>0</v>
          </cell>
        </row>
        <row r="204">
          <cell r="A204" t="str">
            <v xml:space="preserve">  Total Claims</v>
          </cell>
          <cell r="C204">
            <v>0</v>
          </cell>
          <cell r="D204">
            <v>0</v>
          </cell>
          <cell r="E204">
            <v>0</v>
          </cell>
          <cell r="F204" t="str">
            <v>Admin @ Risk</v>
          </cell>
          <cell r="H204">
            <v>423315</v>
          </cell>
        </row>
        <row r="205">
          <cell r="A205" t="str">
            <v>Pooling/SSL</v>
          </cell>
          <cell r="C205">
            <v>0</v>
          </cell>
          <cell r="D205">
            <v>0</v>
          </cell>
          <cell r="E205">
            <v>0</v>
          </cell>
          <cell r="F205" t="str">
            <v>Reserve</v>
          </cell>
          <cell r="H205">
            <v>0</v>
          </cell>
        </row>
        <row r="206">
          <cell r="A206" t="str">
            <v>Out-of-State Access Fees</v>
          </cell>
          <cell r="C206">
            <v>0</v>
          </cell>
          <cell r="D206">
            <v>0</v>
          </cell>
          <cell r="E206">
            <v>0</v>
          </cell>
          <cell r="F206" t="str">
            <v>Option Total</v>
          </cell>
          <cell r="H206">
            <v>0</v>
          </cell>
        </row>
        <row r="207">
          <cell r="A207" t="str">
            <v>Min/ASL Fees</v>
          </cell>
          <cell r="C207">
            <v>0</v>
          </cell>
          <cell r="D207">
            <v>0</v>
          </cell>
          <cell r="E207">
            <v>0</v>
          </cell>
          <cell r="F207" t="str">
            <v>Account Total</v>
          </cell>
          <cell r="H207">
            <v>0</v>
          </cell>
        </row>
        <row r="208">
          <cell r="A208" t="str">
            <v>IBNR CAP Fees</v>
          </cell>
          <cell r="C208">
            <v>0</v>
          </cell>
          <cell r="D208">
            <v>0</v>
          </cell>
          <cell r="E208">
            <v>0</v>
          </cell>
          <cell r="F208" t="str">
            <v>Account Total</v>
          </cell>
          <cell r="H208">
            <v>629019.94897000003</v>
          </cell>
        </row>
        <row r="209">
          <cell r="A209" t="str">
            <v xml:space="preserve">Admin </v>
          </cell>
          <cell r="C209">
            <v>0</v>
          </cell>
          <cell r="D209">
            <v>0</v>
          </cell>
          <cell r="E209">
            <v>0</v>
          </cell>
          <cell r="F209" t="str">
            <v>Self Funded - Account Total Do not split by option</v>
          </cell>
        </row>
        <row r="210">
          <cell r="A210" t="str">
            <v>Admin Drug Credit</v>
          </cell>
          <cell r="C210">
            <v>0</v>
          </cell>
          <cell r="D210">
            <v>0</v>
          </cell>
          <cell r="E210">
            <v>0</v>
          </cell>
          <cell r="F210" t="str">
            <v>*Reserve Accounting Stmt</v>
          </cell>
          <cell r="H210">
            <v>0</v>
          </cell>
        </row>
        <row r="211">
          <cell r="A211" t="str">
            <v>Variable Admin</v>
          </cell>
          <cell r="C211">
            <v>0</v>
          </cell>
          <cell r="D211">
            <v>0</v>
          </cell>
          <cell r="E211">
            <v>0</v>
          </cell>
          <cell r="F211" t="str">
            <v>*Admin Accounting Stmt</v>
          </cell>
          <cell r="H211">
            <v>0</v>
          </cell>
        </row>
        <row r="212">
          <cell r="A212" t="str">
            <v>Sub Total</v>
          </cell>
          <cell r="C212">
            <v>0</v>
          </cell>
          <cell r="D212">
            <v>0</v>
          </cell>
          <cell r="E212">
            <v>0</v>
          </cell>
          <cell r="F212" t="str">
            <v>Total</v>
          </cell>
          <cell r="H212">
            <v>0</v>
          </cell>
        </row>
        <row r="213">
          <cell r="A213" t="str">
            <v>Reserve</v>
          </cell>
          <cell r="C213">
            <v>0</v>
          </cell>
          <cell r="D213">
            <v>0</v>
          </cell>
          <cell r="E213">
            <v>0</v>
          </cell>
          <cell r="F213" t="str">
            <v>Total</v>
          </cell>
          <cell r="H213">
            <v>628548</v>
          </cell>
        </row>
        <row r="214">
          <cell r="A214" t="str">
            <v>Risk</v>
          </cell>
          <cell r="C214">
            <v>0</v>
          </cell>
          <cell r="D214">
            <v>0</v>
          </cell>
          <cell r="E214">
            <v>0</v>
          </cell>
        </row>
        <row r="215">
          <cell r="A215" t="str">
            <v>Expected Premium</v>
          </cell>
          <cell r="C215">
            <v>0</v>
          </cell>
          <cell r="D215">
            <v>0</v>
          </cell>
          <cell r="E215">
            <v>0</v>
          </cell>
        </row>
      </sheetData>
      <sheetData sheetId="5">
        <row r="137">
          <cell r="C137" t="str">
            <v>N</v>
          </cell>
          <cell r="E137" t="str">
            <v>N</v>
          </cell>
        </row>
      </sheetData>
      <sheetData sheetId="6">
        <row r="137">
          <cell r="C137" t="str">
            <v>N</v>
          </cell>
          <cell r="E137" t="str">
            <v>N</v>
          </cell>
        </row>
      </sheetData>
      <sheetData sheetId="7">
        <row r="137">
          <cell r="C137" t="str">
            <v>N</v>
          </cell>
          <cell r="E137" t="str">
            <v>N</v>
          </cell>
        </row>
      </sheetData>
      <sheetData sheetId="8">
        <row r="6">
          <cell r="B6" t="str">
            <v>Option 1: Enter Code or ?</v>
          </cell>
          <cell r="F6" t="str">
            <v>Option 2: Enter Code or ?</v>
          </cell>
          <cell r="J6" t="str">
            <v>Option 3: Enter Code or ?</v>
          </cell>
          <cell r="N6" t="str">
            <v>Option 4: Enter Code or ?</v>
          </cell>
        </row>
        <row r="7">
          <cell r="B7" t="str">
            <v>Medical and Drug: Rates and Enrollment</v>
          </cell>
          <cell r="F7" t="str">
            <v>Medical and Drug: Rates and Enrollment</v>
          </cell>
          <cell r="J7" t="str">
            <v>Medical and Drug: Rates and Enrollment</v>
          </cell>
          <cell r="N7" t="str">
            <v>Medical and Drug: Rates and Enrollment</v>
          </cell>
        </row>
        <row r="8">
          <cell r="B8" t="str">
            <v>Tier</v>
          </cell>
          <cell r="C8" t="str">
            <v>Rates</v>
          </cell>
          <cell r="D8" t="str">
            <v>Contracts</v>
          </cell>
          <cell r="F8" t="str">
            <v>Tier</v>
          </cell>
          <cell r="G8" t="str">
            <v>Rates</v>
          </cell>
          <cell r="H8" t="str">
            <v>Contracts</v>
          </cell>
          <cell r="J8" t="str">
            <v>Tier</v>
          </cell>
          <cell r="K8" t="str">
            <v>Rates</v>
          </cell>
          <cell r="L8" t="str">
            <v>Contracts</v>
          </cell>
          <cell r="N8" t="str">
            <v>Tier</v>
          </cell>
          <cell r="O8" t="str">
            <v>Rates</v>
          </cell>
          <cell r="P8" t="str">
            <v>Contracts</v>
          </cell>
        </row>
        <row r="9">
          <cell r="B9">
            <v>0</v>
          </cell>
          <cell r="C9">
            <v>0</v>
          </cell>
          <cell r="D9">
            <v>0</v>
          </cell>
          <cell r="F9">
            <v>0</v>
          </cell>
          <cell r="G9">
            <v>0</v>
          </cell>
          <cell r="H9">
            <v>0</v>
          </cell>
          <cell r="J9">
            <v>0</v>
          </cell>
          <cell r="K9">
            <v>0</v>
          </cell>
          <cell r="L9">
            <v>0</v>
          </cell>
          <cell r="N9">
            <v>0</v>
          </cell>
          <cell r="O9">
            <v>0</v>
          </cell>
          <cell r="P9">
            <v>0</v>
          </cell>
        </row>
        <row r="10">
          <cell r="B10">
            <v>0</v>
          </cell>
          <cell r="C10">
            <v>0</v>
          </cell>
          <cell r="D10">
            <v>0</v>
          </cell>
          <cell r="F10">
            <v>0</v>
          </cell>
          <cell r="G10">
            <v>0</v>
          </cell>
          <cell r="H10">
            <v>0</v>
          </cell>
          <cell r="J10">
            <v>0</v>
          </cell>
          <cell r="K10">
            <v>0</v>
          </cell>
          <cell r="L10">
            <v>0</v>
          </cell>
          <cell r="N10">
            <v>0</v>
          </cell>
          <cell r="O10">
            <v>0</v>
          </cell>
          <cell r="P10">
            <v>0</v>
          </cell>
        </row>
        <row r="11">
          <cell r="B11">
            <v>0</v>
          </cell>
          <cell r="C11">
            <v>0</v>
          </cell>
          <cell r="D11">
            <v>0</v>
          </cell>
          <cell r="F11">
            <v>0</v>
          </cell>
          <cell r="G11">
            <v>0</v>
          </cell>
          <cell r="H11">
            <v>0</v>
          </cell>
          <cell r="J11">
            <v>0</v>
          </cell>
          <cell r="K11">
            <v>0</v>
          </cell>
          <cell r="L11">
            <v>0</v>
          </cell>
          <cell r="N11">
            <v>0</v>
          </cell>
          <cell r="O11">
            <v>0</v>
          </cell>
          <cell r="P11">
            <v>0</v>
          </cell>
        </row>
        <row r="12">
          <cell r="B12">
            <v>0</v>
          </cell>
          <cell r="C12">
            <v>0</v>
          </cell>
          <cell r="D12">
            <v>0</v>
          </cell>
          <cell r="F12">
            <v>0</v>
          </cell>
          <cell r="G12">
            <v>0</v>
          </cell>
          <cell r="H12">
            <v>0</v>
          </cell>
          <cell r="J12">
            <v>0</v>
          </cell>
          <cell r="K12">
            <v>0</v>
          </cell>
          <cell r="L12">
            <v>0</v>
          </cell>
          <cell r="N12">
            <v>0</v>
          </cell>
          <cell r="O12">
            <v>0</v>
          </cell>
          <cell r="P12">
            <v>0</v>
          </cell>
        </row>
        <row r="13">
          <cell r="B13">
            <v>0</v>
          </cell>
          <cell r="C13">
            <v>0</v>
          </cell>
          <cell r="D13">
            <v>0</v>
          </cell>
          <cell r="F13">
            <v>0</v>
          </cell>
          <cell r="G13">
            <v>0</v>
          </cell>
          <cell r="H13">
            <v>0</v>
          </cell>
          <cell r="J13">
            <v>0</v>
          </cell>
          <cell r="K13">
            <v>0</v>
          </cell>
          <cell r="L13">
            <v>0</v>
          </cell>
          <cell r="N13">
            <v>0</v>
          </cell>
          <cell r="O13">
            <v>0</v>
          </cell>
          <cell r="P13">
            <v>0</v>
          </cell>
        </row>
        <row r="14">
          <cell r="B14">
            <v>0</v>
          </cell>
          <cell r="C14">
            <v>0</v>
          </cell>
          <cell r="D14">
            <v>0</v>
          </cell>
          <cell r="F14">
            <v>0</v>
          </cell>
          <cell r="G14">
            <v>0</v>
          </cell>
          <cell r="H14">
            <v>0</v>
          </cell>
          <cell r="J14">
            <v>0</v>
          </cell>
          <cell r="K14">
            <v>0</v>
          </cell>
          <cell r="L14">
            <v>0</v>
          </cell>
          <cell r="N14">
            <v>0</v>
          </cell>
          <cell r="O14">
            <v>0</v>
          </cell>
          <cell r="P14">
            <v>0</v>
          </cell>
          <cell r="R14">
            <v>0</v>
          </cell>
        </row>
        <row r="15">
          <cell r="D15">
            <v>0</v>
          </cell>
          <cell r="H15">
            <v>0</v>
          </cell>
          <cell r="L15">
            <v>0</v>
          </cell>
          <cell r="P15">
            <v>0</v>
          </cell>
        </row>
        <row r="16">
          <cell r="D16">
            <v>0</v>
          </cell>
          <cell r="H16">
            <v>0</v>
          </cell>
          <cell r="L16">
            <v>0</v>
          </cell>
          <cell r="P16">
            <v>0</v>
          </cell>
        </row>
        <row r="17">
          <cell r="D17">
            <v>0</v>
          </cell>
          <cell r="H17">
            <v>0</v>
          </cell>
          <cell r="L17">
            <v>0</v>
          </cell>
          <cell r="P17">
            <v>0</v>
          </cell>
        </row>
        <row r="18">
          <cell r="A18" t="str">
            <v>Income @ add-ons and comm.</v>
          </cell>
          <cell r="C18">
            <v>0</v>
          </cell>
          <cell r="G18">
            <v>0</v>
          </cell>
          <cell r="K18">
            <v>0</v>
          </cell>
          <cell r="O18">
            <v>0</v>
          </cell>
          <cell r="R18">
            <v>0</v>
          </cell>
          <cell r="S18" t="str">
            <v>Drug Totals</v>
          </cell>
          <cell r="T18" t="str">
            <v>Medical Totals</v>
          </cell>
        </row>
        <row r="19">
          <cell r="A19" t="str">
            <v>Income @ add-ons and  no comm.</v>
          </cell>
          <cell r="C19">
            <v>0</v>
          </cell>
          <cell r="G19">
            <v>0</v>
          </cell>
          <cell r="K19">
            <v>0</v>
          </cell>
          <cell r="O19">
            <v>0</v>
          </cell>
          <cell r="R19">
            <v>0</v>
          </cell>
        </row>
        <row r="20">
          <cell r="B20" t="str">
            <v>Medical</v>
          </cell>
          <cell r="D20" t="str">
            <v>Drug</v>
          </cell>
          <cell r="F20" t="str">
            <v>Medical</v>
          </cell>
          <cell r="H20" t="str">
            <v>Drug</v>
          </cell>
          <cell r="J20" t="str">
            <v>Medical</v>
          </cell>
          <cell r="L20" t="str">
            <v>Drug</v>
          </cell>
          <cell r="N20" t="str">
            <v>Medical</v>
          </cell>
          <cell r="P20" t="str">
            <v>Drug</v>
          </cell>
        </row>
        <row r="21">
          <cell r="A21" t="str">
            <v>Current Claims Costs (Physician Net)</v>
          </cell>
          <cell r="B21">
            <v>0</v>
          </cell>
          <cell r="C21" t="str">
            <v xml:space="preserve"> </v>
          </cell>
          <cell r="D21">
            <v>0</v>
          </cell>
          <cell r="F21">
            <v>0</v>
          </cell>
          <cell r="G21" t="str">
            <v xml:space="preserve"> </v>
          </cell>
          <cell r="H21">
            <v>0</v>
          </cell>
          <cell r="J21">
            <v>0</v>
          </cell>
          <cell r="K21" t="str">
            <v xml:space="preserve"> </v>
          </cell>
          <cell r="L21">
            <v>0</v>
          </cell>
          <cell r="N21">
            <v>0</v>
          </cell>
          <cell r="O21" t="str">
            <v xml:space="preserve"> </v>
          </cell>
          <cell r="P21">
            <v>0</v>
          </cell>
          <cell r="R21">
            <v>0</v>
          </cell>
          <cell r="S21">
            <v>0</v>
          </cell>
          <cell r="T21">
            <v>0</v>
          </cell>
          <cell r="V21">
            <v>0</v>
          </cell>
          <cell r="W21">
            <v>0</v>
          </cell>
          <cell r="X21">
            <v>0</v>
          </cell>
          <cell r="Y21">
            <v>0</v>
          </cell>
          <cell r="Z21">
            <v>0</v>
          </cell>
          <cell r="AA21">
            <v>0</v>
          </cell>
          <cell r="AB21">
            <v>0</v>
          </cell>
        </row>
        <row r="22">
          <cell r="A22" t="str">
            <v>Physician Savings (VA + OOS)</v>
          </cell>
          <cell r="B22">
            <v>0</v>
          </cell>
          <cell r="D22">
            <v>0</v>
          </cell>
          <cell r="F22">
            <v>0</v>
          </cell>
          <cell r="H22">
            <v>0</v>
          </cell>
          <cell r="J22">
            <v>0</v>
          </cell>
          <cell r="L22">
            <v>0</v>
          </cell>
          <cell r="N22">
            <v>0</v>
          </cell>
          <cell r="P22">
            <v>0</v>
          </cell>
          <cell r="R22">
            <v>0</v>
          </cell>
          <cell r="S22">
            <v>0</v>
          </cell>
          <cell r="T22">
            <v>0</v>
          </cell>
          <cell r="V22">
            <v>0</v>
          </cell>
          <cell r="W22">
            <v>0</v>
          </cell>
          <cell r="X22">
            <v>0</v>
          </cell>
          <cell r="Y22">
            <v>0</v>
          </cell>
          <cell r="Z22">
            <v>0</v>
          </cell>
          <cell r="AA22">
            <v>0</v>
          </cell>
          <cell r="AB22">
            <v>0</v>
          </cell>
        </row>
        <row r="23">
          <cell r="B23">
            <v>0</v>
          </cell>
          <cell r="C23">
            <v>0</v>
          </cell>
          <cell r="D23">
            <v>0</v>
          </cell>
          <cell r="F23">
            <v>0</v>
          </cell>
          <cell r="G23">
            <v>0</v>
          </cell>
          <cell r="H23">
            <v>0</v>
          </cell>
          <cell r="J23">
            <v>0</v>
          </cell>
          <cell r="K23">
            <v>0</v>
          </cell>
          <cell r="L23">
            <v>0</v>
          </cell>
          <cell r="N23">
            <v>0</v>
          </cell>
          <cell r="O23">
            <v>0</v>
          </cell>
          <cell r="P23">
            <v>0</v>
          </cell>
        </row>
        <row r="24">
          <cell r="B24">
            <v>0</v>
          </cell>
          <cell r="C24">
            <v>0</v>
          </cell>
          <cell r="D24">
            <v>0</v>
          </cell>
          <cell r="F24">
            <v>0</v>
          </cell>
          <cell r="G24">
            <v>0</v>
          </cell>
          <cell r="H24">
            <v>0</v>
          </cell>
          <cell r="J24">
            <v>0</v>
          </cell>
          <cell r="K24">
            <v>0</v>
          </cell>
          <cell r="L24">
            <v>0</v>
          </cell>
          <cell r="N24">
            <v>0</v>
          </cell>
          <cell r="O24">
            <v>0</v>
          </cell>
          <cell r="P24">
            <v>0</v>
          </cell>
        </row>
        <row r="25">
          <cell r="B25">
            <v>0</v>
          </cell>
          <cell r="C25">
            <v>0</v>
          </cell>
          <cell r="D25">
            <v>0</v>
          </cell>
          <cell r="F25">
            <v>0</v>
          </cell>
          <cell r="G25">
            <v>0</v>
          </cell>
          <cell r="H25">
            <v>0</v>
          </cell>
          <cell r="J25">
            <v>0</v>
          </cell>
          <cell r="K25">
            <v>0</v>
          </cell>
          <cell r="L25">
            <v>0</v>
          </cell>
          <cell r="N25">
            <v>0</v>
          </cell>
          <cell r="O25">
            <v>0</v>
          </cell>
          <cell r="P25">
            <v>0</v>
          </cell>
        </row>
        <row r="26">
          <cell r="B26">
            <v>0</v>
          </cell>
          <cell r="C26">
            <v>0</v>
          </cell>
          <cell r="D26">
            <v>0</v>
          </cell>
          <cell r="F26">
            <v>0</v>
          </cell>
          <cell r="G26">
            <v>0</v>
          </cell>
          <cell r="H26">
            <v>0</v>
          </cell>
          <cell r="J26">
            <v>0</v>
          </cell>
          <cell r="K26">
            <v>0</v>
          </cell>
          <cell r="L26">
            <v>0</v>
          </cell>
          <cell r="N26">
            <v>0</v>
          </cell>
          <cell r="O26">
            <v>0</v>
          </cell>
          <cell r="P26">
            <v>0</v>
          </cell>
        </row>
        <row r="27">
          <cell r="B27">
            <v>0</v>
          </cell>
          <cell r="D27">
            <v>0</v>
          </cell>
          <cell r="F27">
            <v>0</v>
          </cell>
          <cell r="H27">
            <v>0</v>
          </cell>
          <cell r="J27">
            <v>0</v>
          </cell>
          <cell r="L27">
            <v>0</v>
          </cell>
          <cell r="N27">
            <v>0</v>
          </cell>
          <cell r="P27">
            <v>0</v>
          </cell>
        </row>
        <row r="28">
          <cell r="B28">
            <v>0</v>
          </cell>
          <cell r="C28" t="str">
            <v xml:space="preserve"> </v>
          </cell>
          <cell r="D28">
            <v>0</v>
          </cell>
          <cell r="F28">
            <v>0</v>
          </cell>
          <cell r="G28" t="str">
            <v xml:space="preserve"> </v>
          </cell>
          <cell r="H28">
            <v>0</v>
          </cell>
          <cell r="J28">
            <v>0</v>
          </cell>
          <cell r="K28" t="str">
            <v xml:space="preserve"> </v>
          </cell>
          <cell r="L28">
            <v>0</v>
          </cell>
          <cell r="N28">
            <v>0</v>
          </cell>
          <cell r="O28" t="str">
            <v xml:space="preserve"> </v>
          </cell>
          <cell r="P28">
            <v>0</v>
          </cell>
        </row>
        <row r="29">
          <cell r="B29">
            <v>0</v>
          </cell>
          <cell r="D29">
            <v>0</v>
          </cell>
          <cell r="F29">
            <v>0</v>
          </cell>
          <cell r="H29">
            <v>0</v>
          </cell>
          <cell r="J29">
            <v>0</v>
          </cell>
          <cell r="L29">
            <v>0</v>
          </cell>
          <cell r="N29">
            <v>0</v>
          </cell>
          <cell r="P29">
            <v>0</v>
          </cell>
        </row>
        <row r="30">
          <cell r="B30">
            <v>0</v>
          </cell>
          <cell r="D30">
            <v>0</v>
          </cell>
          <cell r="F30">
            <v>0</v>
          </cell>
          <cell r="H30">
            <v>0</v>
          </cell>
          <cell r="J30">
            <v>0</v>
          </cell>
          <cell r="L30">
            <v>0</v>
          </cell>
          <cell r="N30">
            <v>0</v>
          </cell>
          <cell r="P30">
            <v>0</v>
          </cell>
        </row>
        <row r="31">
          <cell r="B31">
            <v>0</v>
          </cell>
          <cell r="D31">
            <v>0</v>
          </cell>
          <cell r="F31">
            <v>0</v>
          </cell>
          <cell r="H31">
            <v>0</v>
          </cell>
          <cell r="J31">
            <v>0</v>
          </cell>
          <cell r="L31">
            <v>0</v>
          </cell>
          <cell r="N31">
            <v>0</v>
          </cell>
          <cell r="P31">
            <v>0</v>
          </cell>
        </row>
        <row r="32">
          <cell r="B32">
            <v>0</v>
          </cell>
          <cell r="C32">
            <v>0.15</v>
          </cell>
          <cell r="D32">
            <v>0</v>
          </cell>
          <cell r="E32">
            <v>7.0000000000000007E-2</v>
          </cell>
          <cell r="F32">
            <v>0</v>
          </cell>
          <cell r="G32">
            <v>0.15</v>
          </cell>
          <cell r="H32">
            <v>0</v>
          </cell>
          <cell r="I32">
            <v>7.0000000000000007E-2</v>
          </cell>
          <cell r="J32">
            <v>0</v>
          </cell>
          <cell r="K32">
            <v>0.15</v>
          </cell>
          <cell r="L32">
            <v>0</v>
          </cell>
          <cell r="M32">
            <v>7.0000000000000007E-2</v>
          </cell>
          <cell r="N32">
            <v>0</v>
          </cell>
          <cell r="O32">
            <v>0.15</v>
          </cell>
          <cell r="P32">
            <v>0</v>
          </cell>
          <cell r="Q32">
            <v>7.0000000000000007E-2</v>
          </cell>
        </row>
        <row r="33">
          <cell r="B33">
            <v>0</v>
          </cell>
          <cell r="C33">
            <v>0.15</v>
          </cell>
          <cell r="D33">
            <v>0</v>
          </cell>
          <cell r="E33">
            <v>7.0000000000000007E-2</v>
          </cell>
          <cell r="F33">
            <v>0</v>
          </cell>
          <cell r="G33">
            <v>0.15</v>
          </cell>
          <cell r="H33">
            <v>0</v>
          </cell>
          <cell r="I33">
            <v>7.0000000000000007E-2</v>
          </cell>
          <cell r="J33">
            <v>0</v>
          </cell>
          <cell r="K33">
            <v>0.15</v>
          </cell>
          <cell r="L33">
            <v>0</v>
          </cell>
          <cell r="M33">
            <v>7.0000000000000007E-2</v>
          </cell>
          <cell r="N33">
            <v>0</v>
          </cell>
          <cell r="O33">
            <v>0.15</v>
          </cell>
          <cell r="P33">
            <v>0</v>
          </cell>
          <cell r="Q33">
            <v>7.0000000000000007E-2</v>
          </cell>
        </row>
        <row r="34">
          <cell r="B34">
            <v>0</v>
          </cell>
          <cell r="D34">
            <v>0</v>
          </cell>
          <cell r="F34">
            <v>0</v>
          </cell>
          <cell r="H34">
            <v>0</v>
          </cell>
          <cell r="J34">
            <v>0</v>
          </cell>
          <cell r="L34">
            <v>0</v>
          </cell>
          <cell r="N34">
            <v>0</v>
          </cell>
          <cell r="P34">
            <v>0</v>
          </cell>
        </row>
        <row r="35">
          <cell r="B35">
            <v>0</v>
          </cell>
          <cell r="C35">
            <v>1</v>
          </cell>
          <cell r="D35">
            <v>0</v>
          </cell>
          <cell r="E35">
            <v>1</v>
          </cell>
          <cell r="F35">
            <v>0</v>
          </cell>
          <cell r="G35">
            <v>1</v>
          </cell>
          <cell r="H35">
            <v>0</v>
          </cell>
          <cell r="I35">
            <v>1</v>
          </cell>
          <cell r="J35">
            <v>0</v>
          </cell>
          <cell r="K35">
            <v>1</v>
          </cell>
          <cell r="L35">
            <v>0</v>
          </cell>
          <cell r="M35">
            <v>1</v>
          </cell>
          <cell r="N35">
            <v>0</v>
          </cell>
          <cell r="O35">
            <v>1</v>
          </cell>
          <cell r="P35">
            <v>0</v>
          </cell>
          <cell r="Q35">
            <v>1</v>
          </cell>
        </row>
        <row r="36">
          <cell r="B36">
            <v>0</v>
          </cell>
          <cell r="C36">
            <v>1</v>
          </cell>
          <cell r="D36">
            <v>0</v>
          </cell>
          <cell r="E36">
            <v>1</v>
          </cell>
          <cell r="F36">
            <v>0</v>
          </cell>
          <cell r="G36">
            <v>1</v>
          </cell>
          <cell r="H36">
            <v>0</v>
          </cell>
          <cell r="I36">
            <v>1</v>
          </cell>
          <cell r="J36">
            <v>0</v>
          </cell>
          <cell r="K36">
            <v>1</v>
          </cell>
          <cell r="L36">
            <v>0</v>
          </cell>
          <cell r="M36">
            <v>1</v>
          </cell>
          <cell r="N36">
            <v>0</v>
          </cell>
          <cell r="O36">
            <v>1</v>
          </cell>
          <cell r="P36">
            <v>0</v>
          </cell>
          <cell r="Q36">
            <v>1</v>
          </cell>
        </row>
        <row r="37">
          <cell r="B37">
            <v>0</v>
          </cell>
          <cell r="C37">
            <v>1</v>
          </cell>
          <cell r="D37">
            <v>0</v>
          </cell>
          <cell r="E37">
            <v>1</v>
          </cell>
          <cell r="F37">
            <v>0</v>
          </cell>
          <cell r="G37">
            <v>1</v>
          </cell>
          <cell r="H37">
            <v>0</v>
          </cell>
          <cell r="I37">
            <v>1</v>
          </cell>
          <cell r="J37">
            <v>0</v>
          </cell>
          <cell r="K37">
            <v>1</v>
          </cell>
          <cell r="L37">
            <v>0</v>
          </cell>
          <cell r="M37">
            <v>1</v>
          </cell>
          <cell r="N37">
            <v>0</v>
          </cell>
          <cell r="O37">
            <v>1</v>
          </cell>
          <cell r="P37">
            <v>0</v>
          </cell>
          <cell r="Q37">
            <v>1</v>
          </cell>
        </row>
        <row r="38">
          <cell r="B38">
            <v>0</v>
          </cell>
          <cell r="D38">
            <v>0</v>
          </cell>
          <cell r="F38">
            <v>0</v>
          </cell>
          <cell r="H38">
            <v>0</v>
          </cell>
          <cell r="J38">
            <v>0</v>
          </cell>
          <cell r="L38">
            <v>0</v>
          </cell>
          <cell r="N38">
            <v>0</v>
          </cell>
          <cell r="P38">
            <v>0</v>
          </cell>
        </row>
        <row r="39">
          <cell r="B39">
            <v>0</v>
          </cell>
          <cell r="D39">
            <v>0</v>
          </cell>
          <cell r="F39">
            <v>0</v>
          </cell>
          <cell r="H39">
            <v>0</v>
          </cell>
          <cell r="J39">
            <v>0</v>
          </cell>
          <cell r="L39">
            <v>0</v>
          </cell>
          <cell r="N39">
            <v>0</v>
          </cell>
          <cell r="P39">
            <v>0</v>
          </cell>
        </row>
        <row r="40">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row>
        <row r="41">
          <cell r="B41">
            <v>0</v>
          </cell>
          <cell r="D41">
            <v>0</v>
          </cell>
          <cell r="F41">
            <v>0</v>
          </cell>
          <cell r="H41">
            <v>0</v>
          </cell>
          <cell r="J41">
            <v>0</v>
          </cell>
          <cell r="L41">
            <v>0</v>
          </cell>
          <cell r="N41">
            <v>0</v>
          </cell>
          <cell r="P41">
            <v>0</v>
          </cell>
        </row>
        <row r="42">
          <cell r="C42">
            <v>1</v>
          </cell>
          <cell r="E42">
            <v>1</v>
          </cell>
          <cell r="G42">
            <v>1</v>
          </cell>
          <cell r="I42">
            <v>1</v>
          </cell>
          <cell r="K42">
            <v>1</v>
          </cell>
          <cell r="M42">
            <v>1</v>
          </cell>
          <cell r="O42">
            <v>1</v>
          </cell>
          <cell r="Q42">
            <v>1</v>
          </cell>
        </row>
        <row r="43">
          <cell r="B43">
            <v>0</v>
          </cell>
          <cell r="D43">
            <v>0</v>
          </cell>
          <cell r="F43">
            <v>0</v>
          </cell>
          <cell r="H43">
            <v>0</v>
          </cell>
          <cell r="J43">
            <v>0</v>
          </cell>
          <cell r="L43">
            <v>0</v>
          </cell>
          <cell r="N43">
            <v>0</v>
          </cell>
          <cell r="P43">
            <v>0</v>
          </cell>
        </row>
        <row r="44">
          <cell r="B44" t="str">
            <v>Medical</v>
          </cell>
          <cell r="D44" t="str">
            <v>Drug</v>
          </cell>
          <cell r="F44" t="str">
            <v>Medical</v>
          </cell>
          <cell r="H44" t="str">
            <v>Drug</v>
          </cell>
          <cell r="J44" t="str">
            <v>Medical</v>
          </cell>
          <cell r="L44" t="str">
            <v>Drug</v>
          </cell>
          <cell r="N44" t="str">
            <v>Medical</v>
          </cell>
          <cell r="P44" t="str">
            <v>Drug</v>
          </cell>
        </row>
        <row r="45">
          <cell r="B45">
            <v>0</v>
          </cell>
          <cell r="D45">
            <v>0</v>
          </cell>
          <cell r="F45">
            <v>0</v>
          </cell>
          <cell r="H45">
            <v>0</v>
          </cell>
          <cell r="J45">
            <v>0</v>
          </cell>
          <cell r="L45">
            <v>0</v>
          </cell>
          <cell r="N45">
            <v>0</v>
          </cell>
          <cell r="P45">
            <v>0</v>
          </cell>
        </row>
        <row r="46">
          <cell r="B46">
            <v>0</v>
          </cell>
          <cell r="D46">
            <v>0</v>
          </cell>
          <cell r="F46">
            <v>0</v>
          </cell>
          <cell r="H46">
            <v>0</v>
          </cell>
          <cell r="J46">
            <v>0</v>
          </cell>
          <cell r="L46">
            <v>0</v>
          </cell>
          <cell r="N46">
            <v>0</v>
          </cell>
          <cell r="P46">
            <v>0</v>
          </cell>
        </row>
        <row r="47">
          <cell r="B47">
            <v>0</v>
          </cell>
          <cell r="D47">
            <v>0</v>
          </cell>
          <cell r="F47">
            <v>0</v>
          </cell>
          <cell r="H47">
            <v>0</v>
          </cell>
          <cell r="J47">
            <v>0</v>
          </cell>
          <cell r="L47">
            <v>0</v>
          </cell>
          <cell r="N47">
            <v>0</v>
          </cell>
          <cell r="P47">
            <v>0</v>
          </cell>
        </row>
        <row r="48">
          <cell r="B48">
            <v>0</v>
          </cell>
          <cell r="D48">
            <v>0</v>
          </cell>
          <cell r="F48">
            <v>0</v>
          </cell>
          <cell r="H48">
            <v>0</v>
          </cell>
          <cell r="J48">
            <v>0</v>
          </cell>
          <cell r="L48">
            <v>0</v>
          </cell>
          <cell r="N48">
            <v>0</v>
          </cell>
          <cell r="P48">
            <v>0</v>
          </cell>
        </row>
        <row r="49">
          <cell r="B49">
            <v>0</v>
          </cell>
          <cell r="D49">
            <v>0</v>
          </cell>
          <cell r="F49">
            <v>0</v>
          </cell>
          <cell r="H49">
            <v>0</v>
          </cell>
          <cell r="J49">
            <v>0</v>
          </cell>
          <cell r="L49">
            <v>0</v>
          </cell>
          <cell r="N49">
            <v>0</v>
          </cell>
          <cell r="P49">
            <v>0</v>
          </cell>
        </row>
        <row r="50">
          <cell r="B50">
            <v>0</v>
          </cell>
          <cell r="D50">
            <v>0</v>
          </cell>
          <cell r="F50">
            <v>0</v>
          </cell>
          <cell r="H50">
            <v>0</v>
          </cell>
          <cell r="J50">
            <v>0</v>
          </cell>
          <cell r="L50">
            <v>0</v>
          </cell>
          <cell r="N50">
            <v>0</v>
          </cell>
          <cell r="P50">
            <v>0</v>
          </cell>
        </row>
        <row r="51">
          <cell r="B51">
            <v>0</v>
          </cell>
          <cell r="D51">
            <v>0</v>
          </cell>
          <cell r="F51">
            <v>0</v>
          </cell>
          <cell r="H51">
            <v>0</v>
          </cell>
          <cell r="J51">
            <v>0</v>
          </cell>
          <cell r="L51">
            <v>0</v>
          </cell>
          <cell r="N51">
            <v>0</v>
          </cell>
          <cell r="P51">
            <v>0</v>
          </cell>
        </row>
        <row r="52">
          <cell r="B52">
            <v>0</v>
          </cell>
          <cell r="D52">
            <v>0</v>
          </cell>
          <cell r="F52">
            <v>0</v>
          </cell>
          <cell r="H52">
            <v>0</v>
          </cell>
          <cell r="J52">
            <v>0</v>
          </cell>
          <cell r="L52">
            <v>0</v>
          </cell>
          <cell r="N52">
            <v>0</v>
          </cell>
          <cell r="P52">
            <v>0</v>
          </cell>
        </row>
        <row r="53">
          <cell r="B53">
            <v>0</v>
          </cell>
          <cell r="D53">
            <v>0</v>
          </cell>
          <cell r="F53">
            <v>0</v>
          </cell>
          <cell r="H53">
            <v>0</v>
          </cell>
          <cell r="J53">
            <v>0</v>
          </cell>
          <cell r="L53">
            <v>0</v>
          </cell>
          <cell r="N53">
            <v>0</v>
          </cell>
          <cell r="P53">
            <v>0</v>
          </cell>
        </row>
        <row r="54">
          <cell r="B54">
            <v>0</v>
          </cell>
          <cell r="D54">
            <v>0</v>
          </cell>
          <cell r="F54">
            <v>0</v>
          </cell>
          <cell r="H54">
            <v>0</v>
          </cell>
          <cell r="J54">
            <v>0</v>
          </cell>
          <cell r="L54">
            <v>0</v>
          </cell>
          <cell r="N54">
            <v>0</v>
          </cell>
          <cell r="P54">
            <v>0</v>
          </cell>
        </row>
        <row r="55">
          <cell r="B55">
            <v>0</v>
          </cell>
          <cell r="D55">
            <v>0</v>
          </cell>
          <cell r="F55">
            <v>0</v>
          </cell>
          <cell r="H55">
            <v>0</v>
          </cell>
          <cell r="J55">
            <v>0</v>
          </cell>
          <cell r="L55">
            <v>0</v>
          </cell>
          <cell r="N55">
            <v>0</v>
          </cell>
          <cell r="P55">
            <v>0</v>
          </cell>
        </row>
        <row r="56">
          <cell r="B56">
            <v>0</v>
          </cell>
          <cell r="C56">
            <v>0.16</v>
          </cell>
          <cell r="D56">
            <v>0</v>
          </cell>
          <cell r="E56">
            <v>7.0000000000000007E-2</v>
          </cell>
          <cell r="F56">
            <v>0</v>
          </cell>
          <cell r="G56">
            <v>0.16</v>
          </cell>
          <cell r="H56">
            <v>0</v>
          </cell>
          <cell r="I56">
            <v>7.0000000000000007E-2</v>
          </cell>
          <cell r="J56">
            <v>0</v>
          </cell>
          <cell r="K56">
            <v>0.16</v>
          </cell>
          <cell r="L56">
            <v>0</v>
          </cell>
          <cell r="M56">
            <v>7.0000000000000007E-2</v>
          </cell>
          <cell r="N56">
            <v>0</v>
          </cell>
          <cell r="O56">
            <v>0.16</v>
          </cell>
          <cell r="P56">
            <v>0</v>
          </cell>
          <cell r="Q56">
            <v>7.0000000000000007E-2</v>
          </cell>
        </row>
        <row r="57">
          <cell r="B57">
            <v>0</v>
          </cell>
          <cell r="C57">
            <v>0.15</v>
          </cell>
          <cell r="D57">
            <v>0</v>
          </cell>
          <cell r="E57">
            <v>7.0000000000000007E-2</v>
          </cell>
          <cell r="F57">
            <v>0</v>
          </cell>
          <cell r="G57">
            <v>0.15</v>
          </cell>
          <cell r="H57">
            <v>0</v>
          </cell>
          <cell r="I57">
            <v>7.0000000000000007E-2</v>
          </cell>
          <cell r="J57">
            <v>0</v>
          </cell>
          <cell r="K57">
            <v>0.15</v>
          </cell>
          <cell r="L57">
            <v>0</v>
          </cell>
          <cell r="M57">
            <v>7.0000000000000007E-2</v>
          </cell>
          <cell r="N57">
            <v>0</v>
          </cell>
          <cell r="O57">
            <v>0.15</v>
          </cell>
          <cell r="P57">
            <v>0</v>
          </cell>
          <cell r="Q57">
            <v>7.0000000000000007E-2</v>
          </cell>
        </row>
        <row r="58">
          <cell r="B58">
            <v>0</v>
          </cell>
          <cell r="D58">
            <v>0</v>
          </cell>
          <cell r="F58">
            <v>0</v>
          </cell>
          <cell r="H58">
            <v>0</v>
          </cell>
          <cell r="J58">
            <v>0</v>
          </cell>
          <cell r="L58">
            <v>0</v>
          </cell>
          <cell r="N58">
            <v>0</v>
          </cell>
          <cell r="P58">
            <v>0</v>
          </cell>
        </row>
        <row r="59">
          <cell r="B59">
            <v>0</v>
          </cell>
          <cell r="C59">
            <v>1</v>
          </cell>
          <cell r="D59">
            <v>0</v>
          </cell>
          <cell r="E59">
            <v>1</v>
          </cell>
          <cell r="F59">
            <v>0</v>
          </cell>
          <cell r="G59">
            <v>1</v>
          </cell>
          <cell r="H59">
            <v>0</v>
          </cell>
          <cell r="I59">
            <v>1</v>
          </cell>
          <cell r="J59">
            <v>0</v>
          </cell>
          <cell r="K59">
            <v>1</v>
          </cell>
          <cell r="L59">
            <v>0</v>
          </cell>
          <cell r="M59">
            <v>1</v>
          </cell>
          <cell r="N59">
            <v>0</v>
          </cell>
          <cell r="O59">
            <v>1</v>
          </cell>
          <cell r="P59">
            <v>0</v>
          </cell>
          <cell r="Q59">
            <v>1</v>
          </cell>
        </row>
        <row r="60">
          <cell r="B60">
            <v>0</v>
          </cell>
          <cell r="C60">
            <v>1</v>
          </cell>
          <cell r="D60">
            <v>0</v>
          </cell>
          <cell r="E60">
            <v>1</v>
          </cell>
          <cell r="F60">
            <v>0</v>
          </cell>
          <cell r="G60">
            <v>1</v>
          </cell>
          <cell r="H60">
            <v>0</v>
          </cell>
          <cell r="I60">
            <v>1</v>
          </cell>
          <cell r="J60">
            <v>0</v>
          </cell>
          <cell r="K60">
            <v>1</v>
          </cell>
          <cell r="L60">
            <v>0</v>
          </cell>
          <cell r="M60">
            <v>1</v>
          </cell>
          <cell r="N60">
            <v>0</v>
          </cell>
          <cell r="O60">
            <v>1</v>
          </cell>
          <cell r="P60">
            <v>0</v>
          </cell>
          <cell r="Q60">
            <v>1</v>
          </cell>
        </row>
        <row r="61">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row>
        <row r="62">
          <cell r="B62">
            <v>0</v>
          </cell>
          <cell r="D62">
            <v>0</v>
          </cell>
          <cell r="F62">
            <v>0</v>
          </cell>
          <cell r="H62">
            <v>0</v>
          </cell>
          <cell r="J62">
            <v>0</v>
          </cell>
          <cell r="L62">
            <v>0</v>
          </cell>
          <cell r="N62">
            <v>0</v>
          </cell>
          <cell r="P62">
            <v>0</v>
          </cell>
        </row>
        <row r="63">
          <cell r="B63">
            <v>0</v>
          </cell>
          <cell r="D63">
            <v>0</v>
          </cell>
          <cell r="F63">
            <v>0</v>
          </cell>
          <cell r="H63">
            <v>0</v>
          </cell>
          <cell r="J63">
            <v>0</v>
          </cell>
          <cell r="L63">
            <v>0</v>
          </cell>
          <cell r="N63">
            <v>0</v>
          </cell>
          <cell r="P63">
            <v>0</v>
          </cell>
        </row>
        <row r="64">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row>
        <row r="65">
          <cell r="B65">
            <v>0</v>
          </cell>
          <cell r="D65">
            <v>0</v>
          </cell>
          <cell r="F65">
            <v>0</v>
          </cell>
          <cell r="H65">
            <v>0</v>
          </cell>
          <cell r="J65">
            <v>0</v>
          </cell>
          <cell r="L65">
            <v>0</v>
          </cell>
          <cell r="N65">
            <v>0</v>
          </cell>
          <cell r="P65">
            <v>0</v>
          </cell>
        </row>
        <row r="66">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row>
        <row r="67">
          <cell r="C67">
            <v>0</v>
          </cell>
          <cell r="E67">
            <v>0</v>
          </cell>
          <cell r="G67">
            <v>0</v>
          </cell>
          <cell r="I67">
            <v>0</v>
          </cell>
          <cell r="K67">
            <v>0</v>
          </cell>
          <cell r="M67">
            <v>0</v>
          </cell>
          <cell r="O67">
            <v>0</v>
          </cell>
          <cell r="Q67">
            <v>0</v>
          </cell>
        </row>
        <row r="68">
          <cell r="B68">
            <v>0</v>
          </cell>
          <cell r="D68">
            <v>0</v>
          </cell>
          <cell r="F68">
            <v>0</v>
          </cell>
          <cell r="H68">
            <v>0</v>
          </cell>
          <cell r="J68">
            <v>0</v>
          </cell>
          <cell r="L68">
            <v>0</v>
          </cell>
          <cell r="N68">
            <v>0</v>
          </cell>
          <cell r="P68">
            <v>0</v>
          </cell>
        </row>
        <row r="69">
          <cell r="B69">
            <v>0</v>
          </cell>
          <cell r="D69">
            <v>0</v>
          </cell>
          <cell r="F69">
            <v>0</v>
          </cell>
          <cell r="H69">
            <v>0</v>
          </cell>
          <cell r="J69">
            <v>0</v>
          </cell>
          <cell r="L69">
            <v>0</v>
          </cell>
          <cell r="N69">
            <v>0</v>
          </cell>
          <cell r="P69">
            <v>0</v>
          </cell>
        </row>
        <row r="70">
          <cell r="A70" t="str">
            <v xml:space="preserve">TRS/MANUAL CLAIMS </v>
          </cell>
          <cell r="B70" t="str">
            <v>Medical</v>
          </cell>
          <cell r="D70" t="str">
            <v>Drug</v>
          </cell>
          <cell r="F70" t="str">
            <v>Medical</v>
          </cell>
          <cell r="H70" t="str">
            <v>Drug</v>
          </cell>
          <cell r="J70" t="str">
            <v>Medical</v>
          </cell>
          <cell r="L70" t="str">
            <v>Drug</v>
          </cell>
          <cell r="N70" t="str">
            <v>Medical</v>
          </cell>
          <cell r="P70" t="str">
            <v>Drug</v>
          </cell>
        </row>
        <row r="71">
          <cell r="A71" t="str">
            <v xml:space="preserve">TRS FFS Projection </v>
          </cell>
          <cell r="B71">
            <v>0</v>
          </cell>
          <cell r="D71">
            <v>0</v>
          </cell>
          <cell r="F71">
            <v>0</v>
          </cell>
          <cell r="H71">
            <v>0</v>
          </cell>
          <cell r="J71">
            <v>0</v>
          </cell>
          <cell r="L71">
            <v>0</v>
          </cell>
          <cell r="N71">
            <v>0</v>
          </cell>
          <cell r="P71">
            <v>0</v>
          </cell>
          <cell r="R71">
            <v>0</v>
          </cell>
          <cell r="S71">
            <v>0</v>
          </cell>
          <cell r="T71">
            <v>0</v>
          </cell>
          <cell r="V71">
            <v>0</v>
          </cell>
          <cell r="W71">
            <v>0</v>
          </cell>
          <cell r="X71">
            <v>0</v>
          </cell>
          <cell r="Y71">
            <v>0</v>
          </cell>
          <cell r="Z71">
            <v>0</v>
          </cell>
          <cell r="AA71">
            <v>0</v>
          </cell>
          <cell r="AB71">
            <v>0</v>
          </cell>
        </row>
        <row r="72">
          <cell r="A72" t="str">
            <v>SSL/POOLING Backed Out</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V72">
            <v>0</v>
          </cell>
          <cell r="W72">
            <v>0</v>
          </cell>
          <cell r="X72">
            <v>0</v>
          </cell>
          <cell r="Y72">
            <v>0</v>
          </cell>
          <cell r="Z72">
            <v>0</v>
          </cell>
          <cell r="AA72">
            <v>0</v>
          </cell>
          <cell r="AB72">
            <v>0</v>
          </cell>
        </row>
        <row r="73">
          <cell r="A73" t="str">
            <v>Net TRS Projection</v>
          </cell>
          <cell r="B73">
            <v>0</v>
          </cell>
          <cell r="D73">
            <v>0</v>
          </cell>
          <cell r="F73">
            <v>0</v>
          </cell>
          <cell r="H73">
            <v>0</v>
          </cell>
          <cell r="J73">
            <v>0</v>
          </cell>
          <cell r="L73">
            <v>0</v>
          </cell>
          <cell r="N73">
            <v>0</v>
          </cell>
          <cell r="P73">
            <v>0</v>
          </cell>
          <cell r="R73">
            <v>0</v>
          </cell>
          <cell r="S73">
            <v>0</v>
          </cell>
          <cell r="T73">
            <v>0</v>
          </cell>
          <cell r="V73">
            <v>0</v>
          </cell>
          <cell r="W73">
            <v>0</v>
          </cell>
          <cell r="X73">
            <v>0</v>
          </cell>
          <cell r="Y73">
            <v>0</v>
          </cell>
          <cell r="Z73">
            <v>0</v>
          </cell>
          <cell r="AA73">
            <v>0</v>
          </cell>
          <cell r="AB73">
            <v>0</v>
          </cell>
        </row>
        <row r="74">
          <cell r="A74" t="str">
            <v>TRS Credibility</v>
          </cell>
          <cell r="C74">
            <v>0</v>
          </cell>
          <cell r="E74">
            <v>0</v>
          </cell>
          <cell r="G74">
            <v>0</v>
          </cell>
          <cell r="I74">
            <v>0</v>
          </cell>
          <cell r="K74">
            <v>0</v>
          </cell>
          <cell r="M74">
            <v>0</v>
          </cell>
          <cell r="O74">
            <v>0</v>
          </cell>
          <cell r="Q74">
            <v>0</v>
          </cell>
          <cell r="R74">
            <v>0</v>
          </cell>
          <cell r="S74">
            <v>0</v>
          </cell>
          <cell r="T74">
            <v>0</v>
          </cell>
          <cell r="V74">
            <v>0</v>
          </cell>
          <cell r="W74">
            <v>0</v>
          </cell>
          <cell r="X74">
            <v>0</v>
          </cell>
          <cell r="Y74">
            <v>0</v>
          </cell>
          <cell r="Z74">
            <v>0</v>
          </cell>
          <cell r="AA74">
            <v>0</v>
          </cell>
          <cell r="AB74">
            <v>0</v>
          </cell>
        </row>
        <row r="75">
          <cell r="A75" t="str">
            <v>TRS Contribution to Blend</v>
          </cell>
          <cell r="B75">
            <v>0</v>
          </cell>
          <cell r="D75">
            <v>0</v>
          </cell>
          <cell r="F75">
            <v>0</v>
          </cell>
          <cell r="H75">
            <v>0</v>
          </cell>
          <cell r="J75">
            <v>0</v>
          </cell>
          <cell r="L75">
            <v>0</v>
          </cell>
          <cell r="N75">
            <v>0</v>
          </cell>
          <cell r="P75">
            <v>0</v>
          </cell>
          <cell r="R75">
            <v>0</v>
          </cell>
          <cell r="S75">
            <v>0</v>
          </cell>
          <cell r="T75">
            <v>0</v>
          </cell>
          <cell r="V75">
            <v>0</v>
          </cell>
          <cell r="W75">
            <v>0</v>
          </cell>
          <cell r="X75">
            <v>0</v>
          </cell>
          <cell r="Y75">
            <v>0</v>
          </cell>
          <cell r="Z75">
            <v>0</v>
          </cell>
          <cell r="AA75">
            <v>0</v>
          </cell>
          <cell r="AB75">
            <v>0</v>
          </cell>
        </row>
        <row r="76">
          <cell r="B76" t="str">
            <v>Medical</v>
          </cell>
          <cell r="D76" t="str">
            <v>Drug</v>
          </cell>
          <cell r="F76" t="str">
            <v>Medical</v>
          </cell>
          <cell r="H76" t="str">
            <v>Drug</v>
          </cell>
          <cell r="J76" t="str">
            <v>Medical</v>
          </cell>
          <cell r="L76" t="str">
            <v>Drug</v>
          </cell>
          <cell r="N76" t="str">
            <v>Medical</v>
          </cell>
          <cell r="P76" t="str">
            <v>Drug</v>
          </cell>
        </row>
        <row r="77">
          <cell r="B77">
            <v>0</v>
          </cell>
          <cell r="D77">
            <v>0</v>
          </cell>
          <cell r="F77">
            <v>0</v>
          </cell>
          <cell r="H77">
            <v>0</v>
          </cell>
          <cell r="J77">
            <v>0</v>
          </cell>
          <cell r="L77">
            <v>0</v>
          </cell>
          <cell r="N77">
            <v>0</v>
          </cell>
          <cell r="P77">
            <v>0</v>
          </cell>
        </row>
        <row r="79">
          <cell r="B79">
            <v>0</v>
          </cell>
          <cell r="C79">
            <v>0</v>
          </cell>
          <cell r="D79">
            <v>0</v>
          </cell>
          <cell r="F79">
            <v>0</v>
          </cell>
          <cell r="G79">
            <v>0</v>
          </cell>
          <cell r="H79">
            <v>0</v>
          </cell>
          <cell r="J79">
            <v>0</v>
          </cell>
          <cell r="K79">
            <v>0</v>
          </cell>
          <cell r="L79">
            <v>0</v>
          </cell>
          <cell r="N79">
            <v>0</v>
          </cell>
          <cell r="O79">
            <v>0</v>
          </cell>
          <cell r="P79">
            <v>0</v>
          </cell>
        </row>
        <row r="80">
          <cell r="B80">
            <v>0</v>
          </cell>
          <cell r="C80">
            <v>0</v>
          </cell>
          <cell r="D80">
            <v>0</v>
          </cell>
          <cell r="F80">
            <v>0</v>
          </cell>
          <cell r="G80">
            <v>0</v>
          </cell>
          <cell r="H80">
            <v>0</v>
          </cell>
          <cell r="J80">
            <v>0</v>
          </cell>
          <cell r="K80">
            <v>0</v>
          </cell>
          <cell r="L80">
            <v>0</v>
          </cell>
          <cell r="N80">
            <v>0</v>
          </cell>
          <cell r="O80">
            <v>0</v>
          </cell>
          <cell r="P80">
            <v>0</v>
          </cell>
        </row>
        <row r="81">
          <cell r="B81">
            <v>0</v>
          </cell>
          <cell r="C81">
            <v>0</v>
          </cell>
          <cell r="D81">
            <v>0</v>
          </cell>
          <cell r="F81">
            <v>0</v>
          </cell>
          <cell r="G81">
            <v>0</v>
          </cell>
          <cell r="H81">
            <v>0</v>
          </cell>
          <cell r="J81">
            <v>0</v>
          </cell>
          <cell r="K81">
            <v>0</v>
          </cell>
          <cell r="L81">
            <v>0</v>
          </cell>
          <cell r="N81">
            <v>0</v>
          </cell>
          <cell r="O81">
            <v>0</v>
          </cell>
          <cell r="P81">
            <v>0</v>
          </cell>
        </row>
        <row r="82">
          <cell r="B82">
            <v>0</v>
          </cell>
          <cell r="C82">
            <v>0</v>
          </cell>
          <cell r="D82">
            <v>0</v>
          </cell>
          <cell r="F82">
            <v>0</v>
          </cell>
          <cell r="G82">
            <v>0</v>
          </cell>
          <cell r="H82">
            <v>0</v>
          </cell>
          <cell r="J82">
            <v>0</v>
          </cell>
          <cell r="K82">
            <v>0</v>
          </cell>
          <cell r="L82">
            <v>0</v>
          </cell>
          <cell r="N82">
            <v>0</v>
          </cell>
          <cell r="O82">
            <v>0</v>
          </cell>
          <cell r="P82">
            <v>0</v>
          </cell>
        </row>
        <row r="83">
          <cell r="B83">
            <v>0</v>
          </cell>
          <cell r="C83">
            <v>1</v>
          </cell>
          <cell r="D83">
            <v>0</v>
          </cell>
          <cell r="E83">
            <v>1</v>
          </cell>
          <cell r="F83">
            <v>0</v>
          </cell>
          <cell r="G83">
            <v>1</v>
          </cell>
          <cell r="H83">
            <v>0</v>
          </cell>
          <cell r="I83">
            <v>1</v>
          </cell>
          <cell r="J83">
            <v>0</v>
          </cell>
          <cell r="K83">
            <v>1</v>
          </cell>
          <cell r="L83">
            <v>0</v>
          </cell>
          <cell r="M83">
            <v>1</v>
          </cell>
          <cell r="N83">
            <v>0</v>
          </cell>
          <cell r="O83">
            <v>1</v>
          </cell>
          <cell r="P83">
            <v>0</v>
          </cell>
          <cell r="Q83">
            <v>1</v>
          </cell>
        </row>
        <row r="84">
          <cell r="B84">
            <v>0</v>
          </cell>
          <cell r="D84">
            <v>0</v>
          </cell>
          <cell r="F84">
            <v>0</v>
          </cell>
          <cell r="H84">
            <v>0</v>
          </cell>
          <cell r="J84">
            <v>0</v>
          </cell>
          <cell r="L84">
            <v>0</v>
          </cell>
          <cell r="N84">
            <v>0</v>
          </cell>
          <cell r="P84">
            <v>0</v>
          </cell>
        </row>
        <row r="85">
          <cell r="A85" t="str">
            <v>CLAIMS RELATED FEES</v>
          </cell>
          <cell r="B85" t="str">
            <v>Medical</v>
          </cell>
          <cell r="D85" t="str">
            <v>Drug</v>
          </cell>
          <cell r="F85" t="str">
            <v>Medical</v>
          </cell>
          <cell r="H85" t="str">
            <v>Drug</v>
          </cell>
          <cell r="J85" t="str">
            <v>Medical</v>
          </cell>
          <cell r="L85" t="str">
            <v>Drug</v>
          </cell>
          <cell r="N85" t="str">
            <v>Medical</v>
          </cell>
          <cell r="P85" t="str">
            <v>Drug</v>
          </cell>
        </row>
        <row r="86">
          <cell r="A86" t="str">
            <v>Pooling Fee</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V86">
            <v>0</v>
          </cell>
          <cell r="W86">
            <v>0</v>
          </cell>
          <cell r="X86">
            <v>0</v>
          </cell>
          <cell r="Y86">
            <v>0</v>
          </cell>
          <cell r="Z86">
            <v>0</v>
          </cell>
          <cell r="AA86">
            <v>0</v>
          </cell>
          <cell r="AB86">
            <v>0</v>
          </cell>
        </row>
        <row r="87">
          <cell r="A87" t="str">
            <v>Out-of-State Network Access Fees</v>
          </cell>
          <cell r="B87">
            <v>0</v>
          </cell>
          <cell r="D87">
            <v>0</v>
          </cell>
          <cell r="F87">
            <v>0</v>
          </cell>
          <cell r="H87">
            <v>0</v>
          </cell>
          <cell r="J87">
            <v>0</v>
          </cell>
          <cell r="L87">
            <v>0</v>
          </cell>
          <cell r="N87">
            <v>0</v>
          </cell>
          <cell r="P87">
            <v>0</v>
          </cell>
          <cell r="R87">
            <v>0</v>
          </cell>
          <cell r="S87">
            <v>0</v>
          </cell>
          <cell r="T87">
            <v>0</v>
          </cell>
          <cell r="V87">
            <v>0</v>
          </cell>
          <cell r="W87">
            <v>0</v>
          </cell>
          <cell r="X87">
            <v>0</v>
          </cell>
          <cell r="Y87">
            <v>0</v>
          </cell>
          <cell r="Z87">
            <v>0</v>
          </cell>
          <cell r="AA87">
            <v>0</v>
          </cell>
          <cell r="AB87">
            <v>0</v>
          </cell>
        </row>
        <row r="88">
          <cell r="B88">
            <v>0</v>
          </cell>
          <cell r="D88">
            <v>0</v>
          </cell>
          <cell r="F88">
            <v>0</v>
          </cell>
          <cell r="H88">
            <v>0</v>
          </cell>
          <cell r="J88">
            <v>0</v>
          </cell>
          <cell r="L88">
            <v>0</v>
          </cell>
          <cell r="N88">
            <v>0</v>
          </cell>
          <cell r="P88">
            <v>0</v>
          </cell>
        </row>
        <row r="90">
          <cell r="B90">
            <v>0</v>
          </cell>
          <cell r="D90">
            <v>0</v>
          </cell>
          <cell r="F90">
            <v>0</v>
          </cell>
          <cell r="H90">
            <v>0</v>
          </cell>
          <cell r="J90">
            <v>0</v>
          </cell>
          <cell r="L90">
            <v>0</v>
          </cell>
          <cell r="N90">
            <v>0</v>
          </cell>
          <cell r="P90">
            <v>0</v>
          </cell>
        </row>
        <row r="91">
          <cell r="A91" t="str">
            <v>REINSURANCE</v>
          </cell>
          <cell r="V91">
            <v>0</v>
          </cell>
          <cell r="W91">
            <v>0</v>
          </cell>
          <cell r="X91">
            <v>0</v>
          </cell>
          <cell r="Y91">
            <v>0</v>
          </cell>
          <cell r="Z91">
            <v>0</v>
          </cell>
          <cell r="AA91">
            <v>0</v>
          </cell>
          <cell r="AB91">
            <v>0</v>
          </cell>
        </row>
        <row r="92">
          <cell r="A92" t="str">
            <v>Specific Stop Loss Fee</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V92">
            <v>0</v>
          </cell>
          <cell r="W92">
            <v>0</v>
          </cell>
          <cell r="X92">
            <v>0</v>
          </cell>
          <cell r="Y92">
            <v>0</v>
          </cell>
          <cell r="Z92">
            <v>0</v>
          </cell>
          <cell r="AA92">
            <v>0</v>
          </cell>
          <cell r="AB92">
            <v>0</v>
          </cell>
        </row>
        <row r="93">
          <cell r="A93" t="str">
            <v>Minimum Premium /ASL Fees</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V93">
            <v>0</v>
          </cell>
          <cell r="W93">
            <v>0</v>
          </cell>
          <cell r="X93">
            <v>0</v>
          </cell>
          <cell r="Y93">
            <v>0</v>
          </cell>
          <cell r="Z93">
            <v>0</v>
          </cell>
          <cell r="AA93">
            <v>0</v>
          </cell>
          <cell r="AB93">
            <v>0</v>
          </cell>
        </row>
        <row r="94">
          <cell r="A94" t="str">
            <v>IBNR Cap Fees</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V94">
            <v>0</v>
          </cell>
          <cell r="W94">
            <v>0</v>
          </cell>
          <cell r="X94">
            <v>0</v>
          </cell>
          <cell r="Y94">
            <v>0</v>
          </cell>
          <cell r="Z94">
            <v>0</v>
          </cell>
          <cell r="AA94">
            <v>0</v>
          </cell>
          <cell r="AB94">
            <v>0</v>
          </cell>
        </row>
        <row r="95">
          <cell r="A95" t="str">
            <v xml:space="preserve">Total </v>
          </cell>
          <cell r="B95">
            <v>0</v>
          </cell>
          <cell r="D95">
            <v>0</v>
          </cell>
          <cell r="F95">
            <v>0</v>
          </cell>
          <cell r="H95">
            <v>0</v>
          </cell>
          <cell r="J95">
            <v>0</v>
          </cell>
          <cell r="L95">
            <v>0</v>
          </cell>
          <cell r="N95">
            <v>0</v>
          </cell>
          <cell r="P95">
            <v>0</v>
          </cell>
          <cell r="R95">
            <v>0</v>
          </cell>
          <cell r="S95">
            <v>0</v>
          </cell>
          <cell r="T95">
            <v>0</v>
          </cell>
          <cell r="V95">
            <v>0</v>
          </cell>
          <cell r="W95">
            <v>0</v>
          </cell>
          <cell r="X95">
            <v>0</v>
          </cell>
          <cell r="Y95">
            <v>0</v>
          </cell>
          <cell r="Z95">
            <v>0</v>
          </cell>
          <cell r="AA95">
            <v>0</v>
          </cell>
          <cell r="AB95">
            <v>0</v>
          </cell>
        </row>
        <row r="96">
          <cell r="B96" t="str">
            <v>Medical</v>
          </cell>
          <cell r="D96" t="str">
            <v>Drug</v>
          </cell>
          <cell r="F96" t="str">
            <v>Medical</v>
          </cell>
          <cell r="H96" t="str">
            <v>Drug</v>
          </cell>
          <cell r="J96" t="str">
            <v>Medical</v>
          </cell>
          <cell r="L96" t="str">
            <v>Drug</v>
          </cell>
          <cell r="N96" t="str">
            <v>Medical</v>
          </cell>
          <cell r="P96" t="str">
            <v>Drug</v>
          </cell>
        </row>
        <row r="97">
          <cell r="B97">
            <v>0</v>
          </cell>
          <cell r="C97">
            <v>0</v>
          </cell>
          <cell r="D97">
            <v>0</v>
          </cell>
          <cell r="F97">
            <v>0</v>
          </cell>
          <cell r="G97">
            <v>0</v>
          </cell>
          <cell r="H97">
            <v>0</v>
          </cell>
          <cell r="J97">
            <v>0</v>
          </cell>
          <cell r="K97">
            <v>0</v>
          </cell>
          <cell r="L97">
            <v>0</v>
          </cell>
          <cell r="N97">
            <v>0</v>
          </cell>
          <cell r="O97">
            <v>0</v>
          </cell>
          <cell r="P97">
            <v>0</v>
          </cell>
        </row>
        <row r="98">
          <cell r="D98">
            <v>0</v>
          </cell>
          <cell r="E98">
            <v>-2.7</v>
          </cell>
          <cell r="H98">
            <v>0</v>
          </cell>
          <cell r="I98">
            <v>-2.7</v>
          </cell>
          <cell r="L98">
            <v>0</v>
          </cell>
          <cell r="M98">
            <v>-2.7</v>
          </cell>
          <cell r="P98">
            <v>0</v>
          </cell>
          <cell r="Q98">
            <v>-2.7</v>
          </cell>
        </row>
        <row r="99">
          <cell r="A99" t="str">
            <v>Variable Admin Fee</v>
          </cell>
          <cell r="B99">
            <v>0</v>
          </cell>
          <cell r="C99">
            <v>0.01</v>
          </cell>
          <cell r="D99">
            <v>0</v>
          </cell>
          <cell r="E99">
            <v>0.01</v>
          </cell>
          <cell r="F99">
            <v>0</v>
          </cell>
          <cell r="G99">
            <v>0.01</v>
          </cell>
          <cell r="H99">
            <v>0</v>
          </cell>
          <cell r="I99">
            <v>0.01</v>
          </cell>
          <cell r="J99">
            <v>0</v>
          </cell>
          <cell r="K99">
            <v>0.01</v>
          </cell>
          <cell r="L99">
            <v>0</v>
          </cell>
          <cell r="M99">
            <v>0.01</v>
          </cell>
          <cell r="N99">
            <v>0</v>
          </cell>
          <cell r="O99">
            <v>0.01</v>
          </cell>
          <cell r="P99">
            <v>0</v>
          </cell>
          <cell r="Q99">
            <v>0.01</v>
          </cell>
          <cell r="R99">
            <v>0</v>
          </cell>
          <cell r="S99">
            <v>0</v>
          </cell>
          <cell r="T99">
            <v>0</v>
          </cell>
          <cell r="V99">
            <v>0</v>
          </cell>
          <cell r="W99">
            <v>0</v>
          </cell>
          <cell r="X99">
            <v>0</v>
          </cell>
          <cell r="Y99">
            <v>0</v>
          </cell>
          <cell r="Z99">
            <v>0</v>
          </cell>
          <cell r="AA99">
            <v>0</v>
          </cell>
          <cell r="AB99">
            <v>0</v>
          </cell>
        </row>
        <row r="100">
          <cell r="B100">
            <v>0</v>
          </cell>
          <cell r="D100">
            <v>0</v>
          </cell>
          <cell r="F100">
            <v>0</v>
          </cell>
          <cell r="H100">
            <v>0</v>
          </cell>
          <cell r="J100">
            <v>0</v>
          </cell>
          <cell r="L100">
            <v>0</v>
          </cell>
          <cell r="N100">
            <v>0</v>
          </cell>
          <cell r="P100">
            <v>0</v>
          </cell>
        </row>
        <row r="101">
          <cell r="B101">
            <v>0</v>
          </cell>
          <cell r="D101">
            <v>0</v>
          </cell>
          <cell r="F101">
            <v>0</v>
          </cell>
          <cell r="H101">
            <v>0</v>
          </cell>
          <cell r="J101">
            <v>0</v>
          </cell>
          <cell r="L101">
            <v>0</v>
          </cell>
          <cell r="N101">
            <v>0</v>
          </cell>
          <cell r="P101">
            <v>0</v>
          </cell>
        </row>
        <row r="102">
          <cell r="A102" t="str">
            <v>Reserve Fee</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V102">
            <v>0</v>
          </cell>
          <cell r="W102">
            <v>0</v>
          </cell>
          <cell r="X102">
            <v>0</v>
          </cell>
          <cell r="Y102">
            <v>0</v>
          </cell>
          <cell r="Z102">
            <v>0</v>
          </cell>
          <cell r="AA102">
            <v>0</v>
          </cell>
          <cell r="AB102">
            <v>0</v>
          </cell>
        </row>
        <row r="103">
          <cell r="A103" t="str">
            <v>Risk Fee</v>
          </cell>
          <cell r="B103">
            <v>0</v>
          </cell>
          <cell r="C103">
            <v>0.01</v>
          </cell>
          <cell r="D103">
            <v>0</v>
          </cell>
          <cell r="E103">
            <v>0.01</v>
          </cell>
          <cell r="F103">
            <v>0</v>
          </cell>
          <cell r="G103">
            <v>0.01</v>
          </cell>
          <cell r="H103">
            <v>0</v>
          </cell>
          <cell r="I103">
            <v>0.01</v>
          </cell>
          <cell r="J103">
            <v>0</v>
          </cell>
          <cell r="K103">
            <v>0.01</v>
          </cell>
          <cell r="L103">
            <v>0</v>
          </cell>
          <cell r="M103">
            <v>0.01</v>
          </cell>
          <cell r="N103">
            <v>0</v>
          </cell>
          <cell r="O103">
            <v>0.01</v>
          </cell>
          <cell r="P103">
            <v>0</v>
          </cell>
          <cell r="Q103">
            <v>0.01</v>
          </cell>
          <cell r="R103">
            <v>0</v>
          </cell>
          <cell r="S103">
            <v>0</v>
          </cell>
          <cell r="T103">
            <v>0</v>
          </cell>
          <cell r="V103">
            <v>0</v>
          </cell>
          <cell r="W103">
            <v>0</v>
          </cell>
          <cell r="X103">
            <v>0</v>
          </cell>
          <cell r="Y103">
            <v>0</v>
          </cell>
          <cell r="Z103">
            <v>0</v>
          </cell>
          <cell r="AA103">
            <v>0</v>
          </cell>
          <cell r="AB103">
            <v>0</v>
          </cell>
        </row>
        <row r="104">
          <cell r="B104">
            <v>0</v>
          </cell>
          <cell r="C104">
            <v>0</v>
          </cell>
          <cell r="D104">
            <v>0</v>
          </cell>
          <cell r="F104">
            <v>0</v>
          </cell>
          <cell r="G104">
            <v>0</v>
          </cell>
          <cell r="H104">
            <v>0</v>
          </cell>
          <cell r="J104">
            <v>0</v>
          </cell>
          <cell r="K104">
            <v>0</v>
          </cell>
          <cell r="L104">
            <v>0</v>
          </cell>
          <cell r="N104">
            <v>0</v>
          </cell>
          <cell r="O104">
            <v>0</v>
          </cell>
          <cell r="P104">
            <v>0</v>
          </cell>
        </row>
        <row r="105">
          <cell r="B105">
            <v>0</v>
          </cell>
          <cell r="D105">
            <v>0</v>
          </cell>
          <cell r="F105">
            <v>0</v>
          </cell>
          <cell r="H105">
            <v>0</v>
          </cell>
          <cell r="J105">
            <v>0</v>
          </cell>
          <cell r="L105">
            <v>0</v>
          </cell>
          <cell r="N105">
            <v>0</v>
          </cell>
          <cell r="P105">
            <v>0</v>
          </cell>
        </row>
        <row r="106">
          <cell r="B106">
            <v>0</v>
          </cell>
          <cell r="C106">
            <v>2.2499999999999999E-2</v>
          </cell>
          <cell r="D106">
            <v>0</v>
          </cell>
          <cell r="E106">
            <v>2.2499999999999999E-2</v>
          </cell>
          <cell r="F106">
            <v>0</v>
          </cell>
          <cell r="G106">
            <v>2.2499999999999999E-2</v>
          </cell>
          <cell r="H106">
            <v>0</v>
          </cell>
          <cell r="I106">
            <v>2.2499999999999999E-2</v>
          </cell>
          <cell r="J106">
            <v>0</v>
          </cell>
          <cell r="K106">
            <v>2.2499999999999999E-2</v>
          </cell>
          <cell r="L106">
            <v>0</v>
          </cell>
          <cell r="M106">
            <v>2.2499999999999999E-2</v>
          </cell>
          <cell r="N106">
            <v>0</v>
          </cell>
          <cell r="O106">
            <v>2.2499999999999999E-2</v>
          </cell>
          <cell r="P106">
            <v>0</v>
          </cell>
          <cell r="Q106">
            <v>2.2499999999999999E-2</v>
          </cell>
          <cell r="R106">
            <v>0</v>
          </cell>
        </row>
        <row r="107">
          <cell r="B107">
            <v>0</v>
          </cell>
          <cell r="D107">
            <v>0</v>
          </cell>
          <cell r="F107">
            <v>0</v>
          </cell>
          <cell r="H107">
            <v>0</v>
          </cell>
          <cell r="J107">
            <v>0</v>
          </cell>
          <cell r="L107">
            <v>0</v>
          </cell>
          <cell r="N107">
            <v>0</v>
          </cell>
          <cell r="P107">
            <v>0</v>
          </cell>
        </row>
        <row r="109">
          <cell r="B109">
            <v>0</v>
          </cell>
          <cell r="D109">
            <v>0</v>
          </cell>
          <cell r="F109">
            <v>0</v>
          </cell>
          <cell r="H109">
            <v>0</v>
          </cell>
          <cell r="J109">
            <v>0</v>
          </cell>
          <cell r="L109">
            <v>0</v>
          </cell>
          <cell r="N109">
            <v>0</v>
          </cell>
          <cell r="P109">
            <v>0</v>
          </cell>
          <cell r="R109">
            <v>0</v>
          </cell>
        </row>
        <row r="121">
          <cell r="A121" t="str">
            <v>Vision Premium - Fully Insured</v>
          </cell>
          <cell r="B121" t="str">
            <v>Medical</v>
          </cell>
          <cell r="D121" t="str">
            <v>Drug</v>
          </cell>
          <cell r="F121" t="str">
            <v>Medical</v>
          </cell>
          <cell r="H121" t="str">
            <v>Drug</v>
          </cell>
          <cell r="J121" t="str">
            <v>Medical</v>
          </cell>
          <cell r="L121" t="str">
            <v>Drug</v>
          </cell>
          <cell r="N121" t="str">
            <v>Medical</v>
          </cell>
          <cell r="P121" t="str">
            <v>Drug</v>
          </cell>
          <cell r="V121" t="str">
            <v>Percentage</v>
          </cell>
          <cell r="W121">
            <v>0</v>
          </cell>
          <cell r="X121">
            <v>0</v>
          </cell>
          <cell r="Y121">
            <v>0</v>
          </cell>
          <cell r="Z121">
            <v>0</v>
          </cell>
          <cell r="AA121">
            <v>0</v>
          </cell>
          <cell r="AB121">
            <v>0</v>
          </cell>
        </row>
        <row r="122">
          <cell r="A122" t="str">
            <v>Vision Premium (PCPM)</v>
          </cell>
          <cell r="B122">
            <v>0</v>
          </cell>
          <cell r="C122">
            <v>0</v>
          </cell>
          <cell r="D122">
            <v>0</v>
          </cell>
          <cell r="F122">
            <v>0</v>
          </cell>
          <cell r="G122">
            <v>0</v>
          </cell>
          <cell r="H122">
            <v>0</v>
          </cell>
          <cell r="J122">
            <v>0</v>
          </cell>
          <cell r="K122">
            <v>0</v>
          </cell>
          <cell r="L122">
            <v>0</v>
          </cell>
          <cell r="N122">
            <v>0</v>
          </cell>
          <cell r="O122">
            <v>0</v>
          </cell>
          <cell r="P122">
            <v>0</v>
          </cell>
          <cell r="R122">
            <v>0</v>
          </cell>
          <cell r="S122">
            <v>0</v>
          </cell>
          <cell r="T122">
            <v>0</v>
          </cell>
        </row>
        <row r="123">
          <cell r="A123" t="str">
            <v>PAR/PPO Composite</v>
          </cell>
          <cell r="R123">
            <v>0</v>
          </cell>
        </row>
        <row r="134">
          <cell r="A134" t="str">
            <v>PCPM Charges</v>
          </cell>
          <cell r="B134" t="str">
            <v>Med</v>
          </cell>
          <cell r="D134" t="str">
            <v>Drug</v>
          </cell>
          <cell r="E134" t="str">
            <v>Total</v>
          </cell>
        </row>
        <row r="135">
          <cell r="A135" t="str">
            <v>SSL PCPM</v>
          </cell>
          <cell r="B135">
            <v>0</v>
          </cell>
          <cell r="D135">
            <v>0</v>
          </cell>
          <cell r="E135">
            <v>0</v>
          </cell>
          <cell r="F135">
            <v>0</v>
          </cell>
          <cell r="H135">
            <v>0</v>
          </cell>
          <cell r="I135">
            <v>0</v>
          </cell>
          <cell r="J135">
            <v>0</v>
          </cell>
          <cell r="L135">
            <v>0</v>
          </cell>
          <cell r="M135">
            <v>0</v>
          </cell>
          <cell r="N135">
            <v>0</v>
          </cell>
          <cell r="P135">
            <v>0</v>
          </cell>
          <cell r="Q135">
            <v>0</v>
          </cell>
          <cell r="R135">
            <v>0</v>
          </cell>
        </row>
        <row r="136">
          <cell r="A136" t="str">
            <v>ASL PCPM</v>
          </cell>
          <cell r="B136">
            <v>0</v>
          </cell>
          <cell r="D136">
            <v>0</v>
          </cell>
          <cell r="E136">
            <v>0</v>
          </cell>
          <cell r="F136">
            <v>0</v>
          </cell>
          <cell r="H136">
            <v>0</v>
          </cell>
          <cell r="I136">
            <v>0</v>
          </cell>
          <cell r="J136">
            <v>0</v>
          </cell>
          <cell r="L136">
            <v>0</v>
          </cell>
          <cell r="M136">
            <v>0</v>
          </cell>
          <cell r="N136">
            <v>0</v>
          </cell>
          <cell r="P136">
            <v>0</v>
          </cell>
          <cell r="Q136">
            <v>0</v>
          </cell>
          <cell r="R136">
            <v>0</v>
          </cell>
        </row>
        <row r="137">
          <cell r="A137" t="str">
            <v>ReservePCPM</v>
          </cell>
          <cell r="B137">
            <v>0</v>
          </cell>
          <cell r="D137">
            <v>0</v>
          </cell>
          <cell r="E137">
            <v>0</v>
          </cell>
          <cell r="F137">
            <v>0</v>
          </cell>
          <cell r="H137">
            <v>0</v>
          </cell>
          <cell r="I137">
            <v>0</v>
          </cell>
          <cell r="J137">
            <v>0</v>
          </cell>
          <cell r="L137">
            <v>0</v>
          </cell>
          <cell r="M137">
            <v>0</v>
          </cell>
          <cell r="N137">
            <v>0</v>
          </cell>
          <cell r="P137">
            <v>0</v>
          </cell>
          <cell r="Q137">
            <v>0</v>
          </cell>
          <cell r="R137">
            <v>0</v>
          </cell>
        </row>
        <row r="138">
          <cell r="A138" t="str">
            <v>Variable Admin PCPM</v>
          </cell>
          <cell r="B138">
            <v>0</v>
          </cell>
          <cell r="D138">
            <v>0</v>
          </cell>
          <cell r="E138">
            <v>0</v>
          </cell>
          <cell r="F138">
            <v>0</v>
          </cell>
          <cell r="H138">
            <v>0</v>
          </cell>
          <cell r="I138">
            <v>0</v>
          </cell>
          <cell r="J138">
            <v>0</v>
          </cell>
          <cell r="L138">
            <v>0</v>
          </cell>
          <cell r="M138">
            <v>0</v>
          </cell>
          <cell r="N138">
            <v>0</v>
          </cell>
          <cell r="P138">
            <v>0</v>
          </cell>
          <cell r="Q138">
            <v>0</v>
          </cell>
          <cell r="R138">
            <v>0</v>
          </cell>
        </row>
        <row r="139">
          <cell r="A139" t="str">
            <v>Risk PCPM</v>
          </cell>
          <cell r="B139">
            <v>0</v>
          </cell>
          <cell r="D139">
            <v>0</v>
          </cell>
          <cell r="E139">
            <v>0</v>
          </cell>
          <cell r="F139">
            <v>0</v>
          </cell>
          <cell r="H139">
            <v>0</v>
          </cell>
          <cell r="I139">
            <v>0</v>
          </cell>
          <cell r="J139">
            <v>0</v>
          </cell>
          <cell r="L139">
            <v>0</v>
          </cell>
          <cell r="M139">
            <v>0</v>
          </cell>
          <cell r="N139">
            <v>0</v>
          </cell>
          <cell r="P139">
            <v>0</v>
          </cell>
          <cell r="Q139">
            <v>0</v>
          </cell>
          <cell r="R139">
            <v>0</v>
          </cell>
        </row>
        <row r="140">
          <cell r="A140" t="str">
            <v>Ibnr Cap Fee PCPM</v>
          </cell>
          <cell r="B140">
            <v>0</v>
          </cell>
          <cell r="D140">
            <v>0</v>
          </cell>
          <cell r="E140">
            <v>0</v>
          </cell>
          <cell r="F140">
            <v>0</v>
          </cell>
          <cell r="H140">
            <v>0</v>
          </cell>
          <cell r="I140">
            <v>0</v>
          </cell>
          <cell r="J140">
            <v>0</v>
          </cell>
          <cell r="L140">
            <v>0</v>
          </cell>
          <cell r="M140">
            <v>0</v>
          </cell>
          <cell r="N140">
            <v>0</v>
          </cell>
          <cell r="P140">
            <v>0</v>
          </cell>
          <cell r="Q140">
            <v>0</v>
          </cell>
          <cell r="R140">
            <v>0</v>
          </cell>
        </row>
        <row r="141">
          <cell r="A141" t="str">
            <v>Total Review Period $'s</v>
          </cell>
          <cell r="B141">
            <v>0</v>
          </cell>
          <cell r="D141">
            <v>0</v>
          </cell>
          <cell r="E141">
            <v>0</v>
          </cell>
          <cell r="F141">
            <v>0</v>
          </cell>
          <cell r="H141">
            <v>0</v>
          </cell>
          <cell r="I141">
            <v>0</v>
          </cell>
          <cell r="J141">
            <v>0</v>
          </cell>
          <cell r="L141">
            <v>0</v>
          </cell>
          <cell r="M141">
            <v>0</v>
          </cell>
          <cell r="N141">
            <v>0</v>
          </cell>
          <cell r="P141">
            <v>0</v>
          </cell>
          <cell r="Q141">
            <v>0</v>
          </cell>
          <cell r="R141">
            <v>0</v>
          </cell>
        </row>
        <row r="142">
          <cell r="B142" t="str">
            <v>???</v>
          </cell>
        </row>
        <row r="144">
          <cell r="A144" t="str">
            <v>Annual Trend Calcs for P&amp;L</v>
          </cell>
          <cell r="B144" t="str">
            <v>Medical</v>
          </cell>
          <cell r="D144" t="str">
            <v>Drug</v>
          </cell>
          <cell r="F144" t="str">
            <v>Medical</v>
          </cell>
          <cell r="H144" t="str">
            <v>Drug</v>
          </cell>
          <cell r="J144" t="str">
            <v>Medical</v>
          </cell>
          <cell r="L144" t="str">
            <v>Drug</v>
          </cell>
          <cell r="N144" t="str">
            <v>Medical</v>
          </cell>
          <cell r="P144" t="str">
            <v>Drug</v>
          </cell>
        </row>
        <row r="145">
          <cell r="A145" t="str">
            <v>Current Adjusted Claims</v>
          </cell>
          <cell r="B145">
            <v>0</v>
          </cell>
          <cell r="D145">
            <v>0</v>
          </cell>
          <cell r="F145">
            <v>0</v>
          </cell>
          <cell r="H145">
            <v>0</v>
          </cell>
          <cell r="J145">
            <v>0</v>
          </cell>
          <cell r="L145">
            <v>0</v>
          </cell>
          <cell r="N145">
            <v>0</v>
          </cell>
          <cell r="P145">
            <v>0</v>
          </cell>
          <cell r="R145">
            <v>0</v>
          </cell>
        </row>
        <row r="146">
          <cell r="A146" t="str">
            <v>Trend</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row>
      </sheetData>
      <sheetData sheetId="9">
        <row r="45">
          <cell r="R45">
            <v>0</v>
          </cell>
        </row>
        <row r="55">
          <cell r="A55" t="str">
            <v>IBNR Cap Fees</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row>
        <row r="60">
          <cell r="A60" t="str">
            <v>Variable Admin Fee</v>
          </cell>
          <cell r="B60">
            <v>0</v>
          </cell>
          <cell r="C60">
            <v>0.01</v>
          </cell>
          <cell r="D60">
            <v>0</v>
          </cell>
          <cell r="F60">
            <v>0</v>
          </cell>
          <cell r="G60">
            <v>0.01</v>
          </cell>
          <cell r="H60">
            <v>0</v>
          </cell>
          <cell r="J60">
            <v>0</v>
          </cell>
          <cell r="K60">
            <v>0.01</v>
          </cell>
          <cell r="L60">
            <v>0</v>
          </cell>
          <cell r="N60">
            <v>0</v>
          </cell>
          <cell r="O60">
            <v>0.01</v>
          </cell>
          <cell r="P60">
            <v>0</v>
          </cell>
          <cell r="R60">
            <v>0</v>
          </cell>
          <cell r="S60">
            <v>0</v>
          </cell>
          <cell r="T60">
            <v>0</v>
          </cell>
        </row>
        <row r="63">
          <cell r="A63" t="str">
            <v>Reserve Fee</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row>
        <row r="64">
          <cell r="A64" t="str">
            <v>Risk Fee</v>
          </cell>
          <cell r="B64">
            <v>0</v>
          </cell>
          <cell r="C64">
            <v>0.01</v>
          </cell>
          <cell r="D64">
            <v>0</v>
          </cell>
          <cell r="E64">
            <v>0.01</v>
          </cell>
          <cell r="F64">
            <v>0</v>
          </cell>
          <cell r="G64">
            <v>0.01</v>
          </cell>
          <cell r="H64">
            <v>0</v>
          </cell>
          <cell r="I64">
            <v>0.01</v>
          </cell>
          <cell r="J64">
            <v>0</v>
          </cell>
          <cell r="K64">
            <v>0.01</v>
          </cell>
          <cell r="L64">
            <v>0</v>
          </cell>
          <cell r="M64">
            <v>0.01</v>
          </cell>
          <cell r="N64">
            <v>0</v>
          </cell>
          <cell r="O64">
            <v>0.01</v>
          </cell>
          <cell r="P64">
            <v>0</v>
          </cell>
          <cell r="Q64">
            <v>0.01</v>
          </cell>
          <cell r="R64">
            <v>0</v>
          </cell>
          <cell r="S64">
            <v>0</v>
          </cell>
          <cell r="T64">
            <v>0</v>
          </cell>
        </row>
        <row r="70">
          <cell r="R70">
            <v>0</v>
          </cell>
        </row>
        <row r="71">
          <cell r="A71" t="str">
            <v>Minimum Premium</v>
          </cell>
          <cell r="B71" t="str">
            <v>Medical</v>
          </cell>
          <cell r="D71" t="str">
            <v>Drug</v>
          </cell>
          <cell r="F71" t="str">
            <v>Medical</v>
          </cell>
          <cell r="H71" t="str">
            <v>Drug</v>
          </cell>
          <cell r="J71" t="str">
            <v>Medical</v>
          </cell>
          <cell r="L71" t="str">
            <v>Drug</v>
          </cell>
          <cell r="N71" t="str">
            <v>Medical</v>
          </cell>
          <cell r="P71" t="str">
            <v>Drug</v>
          </cell>
        </row>
        <row r="72">
          <cell r="A72" t="str">
            <v>Attachment Point</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row>
        <row r="73">
          <cell r="A73" t="str">
            <v>Maximum Projected Expense</v>
          </cell>
          <cell r="B73">
            <v>0</v>
          </cell>
          <cell r="D73">
            <v>0</v>
          </cell>
          <cell r="F73">
            <v>0</v>
          </cell>
          <cell r="H73">
            <v>0</v>
          </cell>
          <cell r="J73">
            <v>0</v>
          </cell>
          <cell r="L73">
            <v>0</v>
          </cell>
          <cell r="N73">
            <v>0</v>
          </cell>
          <cell r="P73">
            <v>0</v>
          </cell>
          <cell r="R73">
            <v>0</v>
          </cell>
          <cell r="S73">
            <v>0</v>
          </cell>
          <cell r="T73">
            <v>0</v>
          </cell>
        </row>
        <row r="74">
          <cell r="A74" t="str">
            <v>Aggregate Stop Loss</v>
          </cell>
          <cell r="B74" t="str">
            <v>Medical</v>
          </cell>
          <cell r="D74" t="str">
            <v>Drug</v>
          </cell>
          <cell r="F74" t="str">
            <v>Medical</v>
          </cell>
          <cell r="H74" t="str">
            <v>Drug</v>
          </cell>
          <cell r="J74" t="str">
            <v>Medical</v>
          </cell>
          <cell r="L74" t="str">
            <v>Drug</v>
          </cell>
          <cell r="N74" t="str">
            <v>Medical</v>
          </cell>
          <cell r="P74" t="str">
            <v>Drug</v>
          </cell>
        </row>
        <row r="75">
          <cell r="A75" t="str">
            <v>Claims Fluctuation</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row>
        <row r="76">
          <cell r="A76" t="str">
            <v>Total Maximum Expected Expenses</v>
          </cell>
          <cell r="B76">
            <v>0</v>
          </cell>
          <cell r="D76">
            <v>0</v>
          </cell>
          <cell r="F76">
            <v>0</v>
          </cell>
          <cell r="H76">
            <v>0</v>
          </cell>
          <cell r="J76">
            <v>0</v>
          </cell>
          <cell r="L76">
            <v>0</v>
          </cell>
          <cell r="N76">
            <v>0</v>
          </cell>
          <cell r="P76">
            <v>0</v>
          </cell>
          <cell r="R76">
            <v>0</v>
          </cell>
          <cell r="S76">
            <v>0</v>
          </cell>
          <cell r="T76">
            <v>0</v>
          </cell>
        </row>
        <row r="77">
          <cell r="A77" t="str">
            <v>Claims &amp; Capitation Expense + Flucuation</v>
          </cell>
          <cell r="B77">
            <v>0</v>
          </cell>
          <cell r="D77">
            <v>0</v>
          </cell>
          <cell r="F77">
            <v>0</v>
          </cell>
          <cell r="H77">
            <v>0</v>
          </cell>
          <cell r="J77">
            <v>0</v>
          </cell>
          <cell r="L77">
            <v>0</v>
          </cell>
          <cell r="N77">
            <v>0</v>
          </cell>
          <cell r="P77">
            <v>0</v>
          </cell>
          <cell r="R77">
            <v>0</v>
          </cell>
          <cell r="S77">
            <v>0</v>
          </cell>
          <cell r="T77">
            <v>0</v>
          </cell>
        </row>
        <row r="78">
          <cell r="A78" t="str">
            <v>Claims Trigger Rate</v>
          </cell>
          <cell r="B78">
            <v>0</v>
          </cell>
          <cell r="D78">
            <v>0</v>
          </cell>
          <cell r="F78">
            <v>0</v>
          </cell>
          <cell r="H78">
            <v>0</v>
          </cell>
          <cell r="J78">
            <v>0</v>
          </cell>
          <cell r="L78">
            <v>0</v>
          </cell>
          <cell r="N78">
            <v>0</v>
          </cell>
          <cell r="P78">
            <v>0</v>
          </cell>
          <cell r="R78">
            <v>0</v>
          </cell>
          <cell r="S78">
            <v>0</v>
          </cell>
          <cell r="T78">
            <v>0</v>
          </cell>
        </row>
      </sheetData>
      <sheetData sheetId="10">
        <row r="15">
          <cell r="A15" t="str">
            <v>Variable Admin Fee</v>
          </cell>
          <cell r="B15" t="str">
            <v>Fee:</v>
          </cell>
          <cell r="C15">
            <v>0</v>
          </cell>
          <cell r="D15">
            <v>0</v>
          </cell>
          <cell r="E15">
            <v>0</v>
          </cell>
          <cell r="F15">
            <v>0</v>
          </cell>
        </row>
        <row r="16">
          <cell r="B16" t="str">
            <v>PCPM:</v>
          </cell>
          <cell r="C16">
            <v>0</v>
          </cell>
          <cell r="D16">
            <v>0</v>
          </cell>
          <cell r="E16">
            <v>0</v>
          </cell>
          <cell r="F16">
            <v>0</v>
          </cell>
        </row>
        <row r="17">
          <cell r="B17" t="str">
            <v>Annual $:</v>
          </cell>
          <cell r="C17">
            <v>0</v>
          </cell>
          <cell r="D17">
            <v>0</v>
          </cell>
          <cell r="E17">
            <v>0</v>
          </cell>
          <cell r="F17">
            <v>0</v>
          </cell>
        </row>
        <row r="20">
          <cell r="A20" t="str">
            <v>Reserve Charge</v>
          </cell>
          <cell r="B20" t="str">
            <v>Fee:</v>
          </cell>
          <cell r="C20">
            <v>0</v>
          </cell>
          <cell r="D20">
            <v>0</v>
          </cell>
          <cell r="E20">
            <v>0</v>
          </cell>
          <cell r="F20">
            <v>0</v>
          </cell>
        </row>
        <row r="21">
          <cell r="B21" t="str">
            <v>PCPM:</v>
          </cell>
          <cell r="C21">
            <v>0</v>
          </cell>
          <cell r="D21">
            <v>0</v>
          </cell>
          <cell r="E21">
            <v>0</v>
          </cell>
          <cell r="F21">
            <v>0</v>
          </cell>
        </row>
        <row r="22">
          <cell r="B22" t="str">
            <v>Annual $:</v>
          </cell>
          <cell r="C22">
            <v>0</v>
          </cell>
          <cell r="D22">
            <v>0</v>
          </cell>
          <cell r="E22">
            <v>0</v>
          </cell>
          <cell r="F22">
            <v>0</v>
          </cell>
        </row>
        <row r="23">
          <cell r="A23" t="str">
            <v>Risk Fee</v>
          </cell>
          <cell r="B23" t="str">
            <v>Fee:</v>
          </cell>
          <cell r="C23">
            <v>0</v>
          </cell>
          <cell r="D23">
            <v>0</v>
          </cell>
          <cell r="E23">
            <v>0</v>
          </cell>
          <cell r="F23">
            <v>0</v>
          </cell>
        </row>
        <row r="24">
          <cell r="B24" t="str">
            <v>PCPM:</v>
          </cell>
          <cell r="C24">
            <v>0</v>
          </cell>
          <cell r="D24">
            <v>0</v>
          </cell>
          <cell r="E24">
            <v>0</v>
          </cell>
          <cell r="F24">
            <v>0</v>
          </cell>
        </row>
        <row r="25">
          <cell r="B25" t="str">
            <v>Annual $:</v>
          </cell>
          <cell r="C25">
            <v>0</v>
          </cell>
          <cell r="D25">
            <v>0</v>
          </cell>
          <cell r="E25">
            <v>0</v>
          </cell>
          <cell r="F25">
            <v>0</v>
          </cell>
        </row>
        <row r="40">
          <cell r="A40" t="str">
            <v>IBNR Cap Fees</v>
          </cell>
          <cell r="B40" t="str">
            <v>Fee:</v>
          </cell>
          <cell r="C40">
            <v>0</v>
          </cell>
          <cell r="D40">
            <v>0</v>
          </cell>
          <cell r="E40">
            <v>0</v>
          </cell>
          <cell r="F40">
            <v>0</v>
          </cell>
        </row>
        <row r="41">
          <cell r="B41" t="str">
            <v>Annual $:</v>
          </cell>
          <cell r="C41">
            <v>0</v>
          </cell>
          <cell r="D41">
            <v>0</v>
          </cell>
          <cell r="E41">
            <v>0</v>
          </cell>
          <cell r="F41">
            <v>0</v>
          </cell>
        </row>
      </sheetData>
      <sheetData sheetId="11">
        <row r="72">
          <cell r="A72" t="str">
            <v>IBNR Cap Fee</v>
          </cell>
          <cell r="B72">
            <v>0</v>
          </cell>
          <cell r="D72">
            <v>0</v>
          </cell>
          <cell r="F72">
            <v>0</v>
          </cell>
          <cell r="H72">
            <v>0</v>
          </cell>
        </row>
        <row r="76">
          <cell r="A76" t="str">
            <v>Variable Admin</v>
          </cell>
          <cell r="B76">
            <v>0</v>
          </cell>
          <cell r="D76">
            <v>0</v>
          </cell>
          <cell r="F76">
            <v>0</v>
          </cell>
          <cell r="H76">
            <v>0</v>
          </cell>
        </row>
        <row r="77">
          <cell r="A77" t="str">
            <v>Reserves</v>
          </cell>
          <cell r="B77">
            <v>0</v>
          </cell>
          <cell r="D77">
            <v>0</v>
          </cell>
          <cell r="F77">
            <v>0</v>
          </cell>
          <cell r="H77">
            <v>0</v>
          </cell>
        </row>
        <row r="78">
          <cell r="A78" t="str">
            <v>Risk fee</v>
          </cell>
          <cell r="B78">
            <v>0</v>
          </cell>
          <cell r="D78">
            <v>0</v>
          </cell>
          <cell r="F78">
            <v>0</v>
          </cell>
          <cell r="H78">
            <v>0</v>
          </cell>
        </row>
        <row r="85">
          <cell r="A85" t="str">
            <v>IBNR Cap Fee</v>
          </cell>
          <cell r="B85">
            <v>0</v>
          </cell>
          <cell r="D85">
            <v>0</v>
          </cell>
          <cell r="F85">
            <v>0</v>
          </cell>
          <cell r="H85">
            <v>0</v>
          </cell>
        </row>
        <row r="89">
          <cell r="A89" t="str">
            <v>Variable Admin</v>
          </cell>
          <cell r="B89">
            <v>0</v>
          </cell>
          <cell r="D89">
            <v>0</v>
          </cell>
          <cell r="F89">
            <v>0</v>
          </cell>
          <cell r="H89">
            <v>0</v>
          </cell>
        </row>
        <row r="90">
          <cell r="A90" t="str">
            <v>Reserves</v>
          </cell>
          <cell r="B90">
            <v>0</v>
          </cell>
          <cell r="D90">
            <v>0</v>
          </cell>
          <cell r="F90">
            <v>0</v>
          </cell>
          <cell r="H90">
            <v>0</v>
          </cell>
        </row>
        <row r="91">
          <cell r="A91" t="str">
            <v>Risk</v>
          </cell>
          <cell r="B91">
            <v>0</v>
          </cell>
          <cell r="D91">
            <v>0</v>
          </cell>
          <cell r="F91">
            <v>0</v>
          </cell>
          <cell r="H91">
            <v>0</v>
          </cell>
        </row>
        <row r="109">
          <cell r="A109" t="str">
            <v>Proposals Only:</v>
          </cell>
        </row>
        <row r="110">
          <cell r="A110" t="str">
            <v>Date Requested:</v>
          </cell>
          <cell r="C110">
            <v>401768</v>
          </cell>
        </row>
        <row r="111">
          <cell r="A111" t="str">
            <v>Extension Date:</v>
          </cell>
          <cell r="C111">
            <v>401768</v>
          </cell>
        </row>
        <row r="112">
          <cell r="A112" t="str">
            <v>More than 3 benefits?</v>
          </cell>
          <cell r="C112" t="str">
            <v>N</v>
          </cell>
        </row>
        <row r="113">
          <cell r="A113" t="str">
            <v>Non-Standard Benefits?</v>
          </cell>
          <cell r="C113" t="str">
            <v>N</v>
          </cell>
        </row>
        <row r="114">
          <cell r="A114" t="str">
            <v>More than two Fundings?</v>
          </cell>
          <cell r="C114" t="str">
            <v>N</v>
          </cell>
        </row>
        <row r="115">
          <cell r="A115" t="str">
            <v>Released Rate as % to Current Rate:</v>
          </cell>
          <cell r="C115">
            <v>1</v>
          </cell>
        </row>
        <row r="116">
          <cell r="A116" t="str">
            <v>Released Rate as % to Renewal Rate:</v>
          </cell>
          <cell r="C116">
            <v>1</v>
          </cell>
        </row>
      </sheetData>
      <sheetData sheetId="12"/>
      <sheetData sheetId="13">
        <row r="117">
          <cell r="C117" t="str">
            <v>Total Monthly Premium</v>
          </cell>
          <cell r="D117">
            <v>0</v>
          </cell>
          <cell r="E117">
            <v>0</v>
          </cell>
          <cell r="F117">
            <v>0</v>
          </cell>
          <cell r="G117">
            <v>0</v>
          </cell>
          <cell r="H117">
            <v>0</v>
          </cell>
          <cell r="I117">
            <v>0</v>
          </cell>
          <cell r="J117">
            <v>0</v>
          </cell>
          <cell r="K117">
            <v>0</v>
          </cell>
        </row>
        <row r="118">
          <cell r="C118" t="str">
            <v>Total Annual Premium</v>
          </cell>
          <cell r="D118">
            <v>0</v>
          </cell>
          <cell r="E118">
            <v>0</v>
          </cell>
          <cell r="F118">
            <v>0</v>
          </cell>
          <cell r="G118">
            <v>0</v>
          </cell>
          <cell r="H118">
            <v>0</v>
          </cell>
          <cell r="I118">
            <v>0</v>
          </cell>
          <cell r="J118">
            <v>0</v>
          </cell>
          <cell r="K118">
            <v>0</v>
          </cell>
        </row>
        <row r="120">
          <cell r="B120" t="str">
            <v>% MAXIMUM CLAIMS LIABILITY     $</v>
          </cell>
        </row>
        <row r="121">
          <cell r="C121" t="str">
            <v>(Cap is on claims expense. The ITS access fee, reinsurance, and retention are not capped)</v>
          </cell>
        </row>
        <row r="132">
          <cell r="C132" t="str">
            <v>Total Monthly Premium</v>
          </cell>
          <cell r="D132">
            <v>0</v>
          </cell>
          <cell r="E132">
            <v>0</v>
          </cell>
          <cell r="F132">
            <v>0</v>
          </cell>
          <cell r="G132">
            <v>0</v>
          </cell>
          <cell r="H132">
            <v>0</v>
          </cell>
          <cell r="I132">
            <v>0</v>
          </cell>
          <cell r="J132">
            <v>0</v>
          </cell>
          <cell r="K132">
            <v>0</v>
          </cell>
        </row>
        <row r="133">
          <cell r="C133" t="str">
            <v>Total Annual Premium</v>
          </cell>
          <cell r="D133">
            <v>0</v>
          </cell>
          <cell r="E133">
            <v>0</v>
          </cell>
          <cell r="F133">
            <v>0</v>
          </cell>
          <cell r="G133">
            <v>0</v>
          </cell>
          <cell r="H133">
            <v>0</v>
          </cell>
          <cell r="I133">
            <v>0</v>
          </cell>
          <cell r="J133">
            <v>0</v>
          </cell>
          <cell r="K133">
            <v>0</v>
          </cell>
        </row>
        <row r="135">
          <cell r="A135" t="str">
            <v>IBNR Cap Rates</v>
          </cell>
        </row>
        <row r="136">
          <cell r="A136" t="str">
            <v>IBNR Cap Rate Percentage</v>
          </cell>
          <cell r="E136">
            <v>0</v>
          </cell>
          <cell r="G136">
            <v>0</v>
          </cell>
          <cell r="I136">
            <v>0</v>
          </cell>
          <cell r="K136">
            <v>0</v>
          </cell>
        </row>
        <row r="137">
          <cell r="E137" t="str">
            <v>?</v>
          </cell>
          <cell r="G137" t="str">
            <v>?</v>
          </cell>
          <cell r="I137" t="str">
            <v>?</v>
          </cell>
          <cell r="K137" t="str">
            <v>?</v>
          </cell>
        </row>
        <row r="138">
          <cell r="C138" t="str">
            <v>Employee</v>
          </cell>
          <cell r="E138">
            <v>0</v>
          </cell>
          <cell r="G138">
            <v>0</v>
          </cell>
          <cell r="I138">
            <v>0</v>
          </cell>
          <cell r="K138">
            <v>0</v>
          </cell>
        </row>
        <row r="139">
          <cell r="C139" t="str">
            <v>Employee / child</v>
          </cell>
          <cell r="E139">
            <v>0</v>
          </cell>
          <cell r="G139">
            <v>0</v>
          </cell>
          <cell r="I139">
            <v>0</v>
          </cell>
          <cell r="K139">
            <v>0</v>
          </cell>
        </row>
        <row r="140">
          <cell r="C140" t="str">
            <v>Employee /children</v>
          </cell>
          <cell r="E140">
            <v>0</v>
          </cell>
          <cell r="G140">
            <v>0</v>
          </cell>
          <cell r="I140">
            <v>0</v>
          </cell>
          <cell r="K140">
            <v>0</v>
          </cell>
        </row>
        <row r="141">
          <cell r="C141" t="str">
            <v>Employee / spouse</v>
          </cell>
          <cell r="E141">
            <v>0</v>
          </cell>
          <cell r="G141">
            <v>0</v>
          </cell>
          <cell r="I141">
            <v>0</v>
          </cell>
          <cell r="K141">
            <v>0</v>
          </cell>
        </row>
        <row r="142">
          <cell r="C142" t="str">
            <v>Employee / family</v>
          </cell>
          <cell r="E142">
            <v>0</v>
          </cell>
          <cell r="G142">
            <v>0</v>
          </cell>
          <cell r="I142">
            <v>0</v>
          </cell>
          <cell r="K142">
            <v>0</v>
          </cell>
        </row>
        <row r="143">
          <cell r="C143" t="str">
            <v>Carve out</v>
          </cell>
          <cell r="E143">
            <v>0</v>
          </cell>
          <cell r="G143">
            <v>0</v>
          </cell>
          <cell r="I143">
            <v>0</v>
          </cell>
          <cell r="K143">
            <v>0</v>
          </cell>
        </row>
        <row r="144">
          <cell r="E144">
            <v>0</v>
          </cell>
          <cell r="G144">
            <v>0</v>
          </cell>
          <cell r="I144">
            <v>0</v>
          </cell>
          <cell r="K144">
            <v>0</v>
          </cell>
        </row>
      </sheetData>
      <sheetData sheetId="14"/>
      <sheetData sheetId="15"/>
      <sheetData sheetId="16"/>
      <sheetData sheetId="17"/>
      <sheetData sheetId="18"/>
      <sheetData sheetId="19"/>
      <sheetData sheetId="20"/>
      <sheetData sheetId="21">
        <row r="3">
          <cell r="A3" t="str">
            <v>Group Number(s): 00780,0 and Account Code: 06441</v>
          </cell>
        </row>
        <row r="10">
          <cell r="C10" t="str">
            <v>Beginning as of February 1, 2002</v>
          </cell>
          <cell r="F10">
            <v>109</v>
          </cell>
          <cell r="H10">
            <v>17</v>
          </cell>
        </row>
        <row r="25">
          <cell r="C25" t="str">
            <v>IBNR Cap Fee</v>
          </cell>
          <cell r="F25" t="str">
            <v>.50%</v>
          </cell>
          <cell r="H25" t="str">
            <v>.50%</v>
          </cell>
        </row>
        <row r="26">
          <cell r="D26" t="str">
            <v>-of  claims expense net ECD's</v>
          </cell>
        </row>
        <row r="33">
          <cell r="C33" t="str">
            <v>Variable Admin</v>
          </cell>
          <cell r="D33" t="str">
            <v xml:space="preserve"> - % of reinsurance charges</v>
          </cell>
          <cell r="F33" t="str">
            <v>1.00%</v>
          </cell>
          <cell r="H33" t="str">
            <v>1.00%</v>
          </cell>
        </row>
        <row r="34">
          <cell r="C34" t="str">
            <v>Optional HMC Products</v>
          </cell>
          <cell r="D34" t="str">
            <v>-of  claims expense net ECD's</v>
          </cell>
        </row>
        <row r="35">
          <cell r="C35" t="str">
            <v>Risk Fee</v>
          </cell>
          <cell r="F35" t="str">
            <v>1.00%</v>
          </cell>
          <cell r="H35" t="str">
            <v>1.00%</v>
          </cell>
        </row>
        <row r="36">
          <cell r="D36" t="str">
            <v>-of  claims expense net ECD's</v>
          </cell>
          <cell r="F36">
            <v>1.17</v>
          </cell>
        </row>
        <row r="37">
          <cell r="C37" t="str">
            <v xml:space="preserve">Reserve Fee </v>
          </cell>
          <cell r="F37" t="str">
            <v>4.00%</v>
          </cell>
          <cell r="H37" t="str">
            <v>4.00%</v>
          </cell>
        </row>
        <row r="38">
          <cell r="D38" t="str">
            <v>- % of claims expense, administration fees and applicable</v>
          </cell>
        </row>
        <row r="39">
          <cell r="D39" t="str">
            <v xml:space="preserve">  reinsurance charges</v>
          </cell>
        </row>
        <row r="40">
          <cell r="C40" t="str">
            <v xml:space="preserve">State Premium Tax </v>
          </cell>
          <cell r="F40">
            <v>2.2499999999999999E-2</v>
          </cell>
          <cell r="H40">
            <v>2.2499999999999999E-2</v>
          </cell>
        </row>
        <row r="41">
          <cell r="D41" t="str">
            <v xml:space="preserve"> - % of reinsurance charges</v>
          </cell>
        </row>
        <row r="47">
          <cell r="C47" t="str">
            <v>Broker Commission</v>
          </cell>
          <cell r="F47" t="str">
            <v>5.0%</v>
          </cell>
        </row>
        <row r="49">
          <cell r="C49" t="str">
            <v>Monthly Wire/ACH Transfer Amount</v>
          </cell>
          <cell r="F49">
            <v>0</v>
          </cell>
        </row>
      </sheetData>
      <sheetData sheetId="22"/>
      <sheetData sheetId="23">
        <row r="66">
          <cell r="A66" t="str">
            <v>Specific Stop Loss Charge</v>
          </cell>
        </row>
        <row r="67">
          <cell r="A67" t="str">
            <v xml:space="preserve">The charge for the specific stop loss reinsurance at the limit indicated in the renewal package. </v>
          </cell>
        </row>
        <row r="68">
          <cell r="A68" t="str">
            <v>The percentage charge is applied to medical and drug claims expense.</v>
          </cell>
        </row>
        <row r="70">
          <cell r="A70" t="str">
            <v xml:space="preserve">Aggregate Stop Loss Charge </v>
          </cell>
        </row>
        <row r="71">
          <cell r="A71" t="str">
            <v>The charge for the aggregate stop loss reinsurance at the limit indicated in the renewal package.</v>
          </cell>
        </row>
        <row r="72">
          <cell r="A72" t="str">
            <v>The percentage charge is applied to medical and drug claims expense.</v>
          </cell>
        </row>
        <row r="74">
          <cell r="A74" t="str">
            <v xml:space="preserve">IBNR Cap Fee </v>
          </cell>
        </row>
        <row r="75">
          <cell r="A75" t="str">
            <v>The charge for the IBNR cap coverage you have purchased, which is now shown as a separate line item</v>
          </cell>
        </row>
        <row r="76">
          <cell r="A76" t="str">
            <v>in the Reinsurance Section of the Underwriting Analysis Exhibit.  Previously, this charge was part of the</v>
          </cell>
        </row>
        <row r="77">
          <cell r="A77" t="str">
            <v>Reserve Fee.  The maximum limit of your IBNR exposure should you cancel at the end of your contract</v>
          </cell>
        </row>
        <row r="78">
          <cell r="A78" t="str">
            <v xml:space="preserve">period is consistent with the aggregate stop loss protection you have selected for the contract period.  </v>
          </cell>
        </row>
        <row r="80">
          <cell r="A80" t="str">
            <v xml:space="preserve">Administration and Reserve Fees </v>
          </cell>
        </row>
        <row r="81">
          <cell r="A81" t="str">
            <v>The fees for Anthem Blue Cross and Blue Shield's services related to the execution of the administrative</v>
          </cell>
        </row>
        <row r="82">
          <cell r="A82" t="str">
            <v>services agreement.</v>
          </cell>
        </row>
        <row r="84">
          <cell r="A84" t="str">
            <v>Administration Fees</v>
          </cell>
        </row>
        <row r="85">
          <cell r="A85" t="str">
            <v>The fees for Anthem Blue Cross and Blue Shield's services related to the execution of the administrative</v>
          </cell>
        </row>
        <row r="86">
          <cell r="A86" t="str">
            <v>services agreement.</v>
          </cell>
        </row>
        <row r="103">
          <cell r="A103" t="str">
            <v>Maximum Liability Rates (Applicable to Minimum Premium Funding)</v>
          </cell>
        </row>
        <row r="104">
          <cell r="A104" t="str">
            <v>The maximum liability rates are multiplied by the contract period enrollment by membership tier to</v>
          </cell>
        </row>
        <row r="105">
          <cell r="A105" t="str">
            <v>determine the maximum liability limit.  You are not billed for claims, reinsurance fees, and retention</v>
          </cell>
        </row>
        <row r="106">
          <cell r="A106" t="str">
            <v>charges that exceed the maximum liability limit.  At the annual settlement, claims, reinsurance fees, and</v>
          </cell>
        </row>
        <row r="107">
          <cell r="A107" t="str">
            <v>retention charges that exceed the maximum liability limit become the responsibility of Anthem Blue Cross</v>
          </cell>
        </row>
        <row r="108">
          <cell r="A108" t="str">
            <v>and Blue Shield.</v>
          </cell>
        </row>
        <row r="110">
          <cell r="A110" t="str">
            <v>Claims Trigger Rates (Applicable to Aggregate Stop Loss Funding)</v>
          </cell>
        </row>
        <row r="111">
          <cell r="A111" t="str">
            <v>The claims trigger rates are multiplied by the contract period enrollment by membership tier to determine</v>
          </cell>
        </row>
        <row r="112">
          <cell r="A112" t="str">
            <v>the maximum claims liability limit.  You are not billed for claims and HMO capitation expenses that</v>
          </cell>
        </row>
        <row r="113">
          <cell r="A113" t="str">
            <v>exceed the maximum claims liability limit.  At the annual settlement, claims and HMO capitation</v>
          </cell>
        </row>
        <row r="114">
          <cell r="A114" t="str">
            <v>expenses that exceed the maximum claims liability limit become the responsibility of Anthem Blue Cross</v>
          </cell>
        </row>
        <row r="115">
          <cell r="A115" t="str">
            <v>and Blue Shield.</v>
          </cell>
        </row>
      </sheetData>
      <sheetData sheetId="24">
        <row r="70">
          <cell r="A70" t="str">
            <v>Administration and Reserve Fees</v>
          </cell>
        </row>
        <row r="71">
          <cell r="A71" t="str">
            <v>The fees for Anthem Blue Cross and Blue Shield's services related to the execution of the administrative</v>
          </cell>
        </row>
        <row r="72">
          <cell r="A72" t="str">
            <v>services agreement.</v>
          </cell>
        </row>
        <row r="74">
          <cell r="A74" t="str">
            <v xml:space="preserve">Administration Fee </v>
          </cell>
        </row>
        <row r="75">
          <cell r="A75" t="str">
            <v>The fees for Anthem Blue Cross and Blue Shield's services related to the execution of the administrative</v>
          </cell>
        </row>
        <row r="76">
          <cell r="A76" t="str">
            <v>services agreement.</v>
          </cell>
        </row>
        <row r="81">
          <cell r="A81" t="str">
            <v xml:space="preserve">Risk Charge </v>
          </cell>
        </row>
        <row r="82">
          <cell r="A82" t="str">
            <v>Under a fully-insured funding arrangement, the premium rates as specified on the Rate Sheet are</v>
          </cell>
        </row>
        <row r="83">
          <cell r="A83" t="str">
            <v xml:space="preserve">guaranteed regardless of your group's experience.  Anthem assesses a fee for this assumption of risk. </v>
          </cell>
        </row>
      </sheetData>
      <sheetData sheetId="25"/>
      <sheetData sheetId="26"/>
      <sheetData sheetId="27"/>
      <sheetData sheetId="28"/>
      <sheetData sheetId="29"/>
      <sheetData sheetId="30"/>
      <sheetData sheetId="31"/>
      <sheetData sheetId="32"/>
      <sheetData sheetId="33"/>
      <sheetData sheetId="34"/>
      <sheetData sheetId="35">
        <row r="2">
          <cell r="M2" t="str">
            <v>Sales Codes and Names - Alphabetically</v>
          </cell>
        </row>
        <row r="3">
          <cell r="M3" t="str">
            <v>Sales #</v>
          </cell>
          <cell r="N3" t="str">
            <v>NAME</v>
          </cell>
          <cell r="P3" t="str">
            <v>PHONE</v>
          </cell>
          <cell r="Q3" t="str">
            <v>FAX</v>
          </cell>
          <cell r="R3" t="str">
            <v>MAIL</v>
          </cell>
        </row>
        <row r="4">
          <cell r="M4" t="str">
            <v>a87</v>
          </cell>
          <cell r="N4" t="str">
            <v>Alcoke</v>
          </cell>
          <cell r="O4" t="str">
            <v xml:space="preserve">Tom </v>
          </cell>
          <cell r="P4" t="str">
            <v>540/853-3058</v>
          </cell>
          <cell r="Q4" t="str">
            <v>540/853-5053</v>
          </cell>
          <cell r="R4" t="str">
            <v>H2A</v>
          </cell>
        </row>
        <row r="5">
          <cell r="M5" t="str">
            <v>aN6</v>
          </cell>
          <cell r="N5" t="str">
            <v>Alexander</v>
          </cell>
          <cell r="O5" t="str">
            <v>Renee</v>
          </cell>
          <cell r="P5" t="str">
            <v>703/227-5313</v>
          </cell>
          <cell r="Q5" t="str">
            <v>703/227-5354</v>
          </cell>
          <cell r="R5" t="str">
            <v>CHA</v>
          </cell>
        </row>
        <row r="6">
          <cell r="M6" t="str">
            <v>aCF</v>
          </cell>
          <cell r="N6" t="str">
            <v>Allen</v>
          </cell>
          <cell r="O6" t="str">
            <v>Karen</v>
          </cell>
          <cell r="P6" t="str">
            <v>354-5717</v>
          </cell>
          <cell r="Q6" t="str">
            <v>354-3734</v>
          </cell>
          <cell r="R6" t="str">
            <v>04D</v>
          </cell>
        </row>
        <row r="7">
          <cell r="M7" t="str">
            <v>aR6</v>
          </cell>
          <cell r="N7" t="str">
            <v>Allen</v>
          </cell>
          <cell r="O7" t="str">
            <v>Patty</v>
          </cell>
          <cell r="P7" t="str">
            <v>757/875-5184</v>
          </cell>
          <cell r="Q7" t="str">
            <v>757/875-5785</v>
          </cell>
          <cell r="R7" t="str">
            <v>NEW</v>
          </cell>
        </row>
        <row r="8">
          <cell r="M8" t="str">
            <v>a51</v>
          </cell>
          <cell r="N8" t="str">
            <v>Almond</v>
          </cell>
          <cell r="O8" t="str">
            <v>Desiree</v>
          </cell>
          <cell r="P8" t="str">
            <v>540/853-3059</v>
          </cell>
          <cell r="Q8" t="str">
            <v>540/853-5053</v>
          </cell>
          <cell r="R8" t="str">
            <v>H2A</v>
          </cell>
        </row>
        <row r="9">
          <cell r="M9" t="str">
            <v>aW5</v>
          </cell>
          <cell r="N9" t="str">
            <v>Anderson</v>
          </cell>
          <cell r="O9" t="str">
            <v>Sandra</v>
          </cell>
          <cell r="P9" t="str">
            <v>540/645-5314</v>
          </cell>
          <cell r="Q9" t="str">
            <v>540/645-5330</v>
          </cell>
          <cell r="R9" t="str">
            <v>BRI</v>
          </cell>
        </row>
        <row r="10">
          <cell r="M10" t="str">
            <v>a37</v>
          </cell>
          <cell r="N10" t="str">
            <v>Anthony</v>
          </cell>
          <cell r="O10" t="str">
            <v xml:space="preserve">Thomas </v>
          </cell>
          <cell r="P10" t="str">
            <v>703/227-5334</v>
          </cell>
          <cell r="Q10" t="str">
            <v>703/227-5354</v>
          </cell>
          <cell r="R10" t="str">
            <v>CHA</v>
          </cell>
        </row>
        <row r="11">
          <cell r="M11" t="str">
            <v>a97</v>
          </cell>
          <cell r="N11" t="str">
            <v>Boone</v>
          </cell>
          <cell r="O11" t="str">
            <v>Richard</v>
          </cell>
          <cell r="P11" t="str">
            <v>540/853-3078</v>
          </cell>
          <cell r="Q11" t="str">
            <v>540/853-5053</v>
          </cell>
          <cell r="R11" t="str">
            <v>H2A</v>
          </cell>
        </row>
        <row r="12">
          <cell r="M12" t="str">
            <v>aCG</v>
          </cell>
          <cell r="N12" t="str">
            <v>Broughman</v>
          </cell>
          <cell r="O12" t="str">
            <v xml:space="preserve">Linda </v>
          </cell>
          <cell r="P12" t="str">
            <v>540/853-3025</v>
          </cell>
          <cell r="Q12" t="str">
            <v>540/853-5053</v>
          </cell>
          <cell r="R12" t="str">
            <v>H2A</v>
          </cell>
        </row>
        <row r="13">
          <cell r="M13" t="str">
            <v>a19</v>
          </cell>
          <cell r="N13" t="str">
            <v>Bryant-James</v>
          </cell>
          <cell r="O13" t="str">
            <v xml:space="preserve">Evaudnee </v>
          </cell>
          <cell r="P13" t="str">
            <v>703/227-5343</v>
          </cell>
          <cell r="Q13" t="str">
            <v>703/227-5354</v>
          </cell>
          <cell r="R13" t="str">
            <v>H2A</v>
          </cell>
        </row>
        <row r="14">
          <cell r="M14" t="str">
            <v>a91</v>
          </cell>
          <cell r="N14" t="str">
            <v>Christman</v>
          </cell>
          <cell r="O14" t="str">
            <v>Michael</v>
          </cell>
          <cell r="P14" t="str">
            <v>354-7425</v>
          </cell>
          <cell r="Q14" t="str">
            <v>354-3734</v>
          </cell>
          <cell r="R14" t="str">
            <v>04D</v>
          </cell>
        </row>
        <row r="15">
          <cell r="M15" t="str">
            <v>aC7</v>
          </cell>
          <cell r="N15" t="str">
            <v>Coleman</v>
          </cell>
          <cell r="O15" t="str">
            <v>Jasmonn</v>
          </cell>
          <cell r="P15" t="str">
            <v>354-3359</v>
          </cell>
          <cell r="Q15" t="str">
            <v>354-3734</v>
          </cell>
          <cell r="R15" t="str">
            <v>04D</v>
          </cell>
        </row>
        <row r="16">
          <cell r="M16" t="str">
            <v>a16</v>
          </cell>
          <cell r="N16" t="str">
            <v>Cosby</v>
          </cell>
          <cell r="O16" t="str">
            <v>Steven</v>
          </cell>
          <cell r="P16" t="str">
            <v>703/227-5344</v>
          </cell>
          <cell r="Q16" t="str">
            <v>703/227-5354</v>
          </cell>
          <cell r="R16" t="str">
            <v>CHA</v>
          </cell>
        </row>
        <row r="17">
          <cell r="M17" t="str">
            <v>aW7</v>
          </cell>
          <cell r="N17" t="str">
            <v>Darnell</v>
          </cell>
          <cell r="O17" t="str">
            <v>Steve</v>
          </cell>
          <cell r="P17" t="str">
            <v>540/645-5311</v>
          </cell>
          <cell r="Q17" t="str">
            <v>540/645-5330</v>
          </cell>
          <cell r="R17" t="str">
            <v>BRI</v>
          </cell>
        </row>
        <row r="18">
          <cell r="M18" t="str">
            <v>aC2</v>
          </cell>
          <cell r="N18" t="str">
            <v>Dauley</v>
          </cell>
          <cell r="O18" t="str">
            <v>Dawn</v>
          </cell>
          <cell r="P18" t="str">
            <v>354-3900</v>
          </cell>
          <cell r="Q18" t="str">
            <v>354-3734</v>
          </cell>
          <cell r="R18" t="str">
            <v>04D</v>
          </cell>
        </row>
        <row r="19">
          <cell r="M19" t="str">
            <v>aC4</v>
          </cell>
          <cell r="N19" t="str">
            <v>Davis</v>
          </cell>
          <cell r="O19" t="str">
            <v>Greg</v>
          </cell>
          <cell r="P19" t="str">
            <v>354-7394</v>
          </cell>
          <cell r="Q19" t="str">
            <v>354-3734</v>
          </cell>
          <cell r="R19" t="str">
            <v>04D</v>
          </cell>
        </row>
        <row r="20">
          <cell r="M20" t="str">
            <v>aCE</v>
          </cell>
          <cell r="N20" t="str">
            <v>Devogt</v>
          </cell>
          <cell r="O20" t="str">
            <v>Linda</v>
          </cell>
          <cell r="P20" t="str">
            <v>354-7896</v>
          </cell>
          <cell r="Q20" t="str">
            <v>354-3734</v>
          </cell>
          <cell r="R20" t="str">
            <v>04D</v>
          </cell>
        </row>
        <row r="21">
          <cell r="M21" t="str">
            <v>aC8</v>
          </cell>
          <cell r="N21" t="str">
            <v>Dickerson</v>
          </cell>
          <cell r="O21" t="str">
            <v>Fran</v>
          </cell>
          <cell r="P21" t="str">
            <v>354-3900</v>
          </cell>
          <cell r="Q21" t="str">
            <v>354-3734</v>
          </cell>
          <cell r="R21" t="str">
            <v>04D</v>
          </cell>
        </row>
        <row r="22">
          <cell r="M22" t="str">
            <v>aS4</v>
          </cell>
          <cell r="N22" t="str">
            <v>Dillon</v>
          </cell>
          <cell r="O22" t="str">
            <v>Howard</v>
          </cell>
          <cell r="P22" t="str">
            <v>757/631-5126</v>
          </cell>
          <cell r="Q22" t="str">
            <v>757/631-5141</v>
          </cell>
          <cell r="R22" t="str">
            <v>VBC</v>
          </cell>
        </row>
        <row r="23">
          <cell r="M23" t="str">
            <v>aW2</v>
          </cell>
          <cell r="N23" t="str">
            <v>Drummond</v>
          </cell>
          <cell r="O23" t="str">
            <v>Bill</v>
          </cell>
          <cell r="P23" t="str">
            <v>434/385-8468</v>
          </cell>
          <cell r="Q23" t="str">
            <v>434/385-9041</v>
          </cell>
          <cell r="R23" t="str">
            <v>LYN</v>
          </cell>
        </row>
        <row r="24">
          <cell r="M24" t="str">
            <v>a44</v>
          </cell>
          <cell r="N24" t="str">
            <v>Duff</v>
          </cell>
          <cell r="O24" t="str">
            <v>Sherri</v>
          </cell>
          <cell r="P24" t="str">
            <v>354-7208</v>
          </cell>
          <cell r="Q24" t="str">
            <v>354-3734</v>
          </cell>
          <cell r="R24" t="str">
            <v>04D</v>
          </cell>
        </row>
        <row r="25">
          <cell r="M25" t="str">
            <v>aW8</v>
          </cell>
          <cell r="N25" t="str">
            <v>Feinman</v>
          </cell>
          <cell r="O25" t="str">
            <v>Amy</v>
          </cell>
          <cell r="P25" t="str">
            <v>434/385-8690</v>
          </cell>
          <cell r="Q25" t="str">
            <v>434/385-9041</v>
          </cell>
          <cell r="R25" t="str">
            <v>LYN</v>
          </cell>
        </row>
        <row r="26">
          <cell r="M26" t="str">
            <v>a47</v>
          </cell>
          <cell r="N26" t="str">
            <v>Flippen</v>
          </cell>
          <cell r="O26" t="str">
            <v>Stewart</v>
          </cell>
          <cell r="P26" t="str">
            <v>354-4722</v>
          </cell>
          <cell r="Q26" t="str">
            <v>354-3734</v>
          </cell>
          <cell r="R26" t="str">
            <v>04D</v>
          </cell>
        </row>
        <row r="27">
          <cell r="M27" t="str">
            <v>aN4</v>
          </cell>
          <cell r="N27" t="str">
            <v>Gibson</v>
          </cell>
          <cell r="O27" t="str">
            <v>Cheryl</v>
          </cell>
          <cell r="P27" t="str">
            <v>703/227-5328</v>
          </cell>
          <cell r="Q27" t="str">
            <v>703/227-5354</v>
          </cell>
          <cell r="R27" t="str">
            <v>CHA</v>
          </cell>
        </row>
        <row r="28">
          <cell r="M28" t="str">
            <v>aN7</v>
          </cell>
          <cell r="N28" t="str">
            <v>Glick</v>
          </cell>
          <cell r="O28" t="str">
            <v>Margaret</v>
          </cell>
          <cell r="P28" t="str">
            <v>703/227-5327</v>
          </cell>
          <cell r="Q28" t="str">
            <v>703/227-5354</v>
          </cell>
          <cell r="R28" t="str">
            <v>CHA</v>
          </cell>
        </row>
        <row r="29">
          <cell r="M29" t="str">
            <v>aS6</v>
          </cell>
          <cell r="N29" t="str">
            <v>Glover</v>
          </cell>
          <cell r="O29" t="str">
            <v xml:space="preserve">Shannon </v>
          </cell>
          <cell r="P29" t="str">
            <v>757/875-5184</v>
          </cell>
          <cell r="Q29" t="str">
            <v>757/875-5785</v>
          </cell>
          <cell r="R29" t="str">
            <v>NEW</v>
          </cell>
        </row>
        <row r="30">
          <cell r="M30" t="str">
            <v>a28</v>
          </cell>
          <cell r="N30" t="str">
            <v>Gooden</v>
          </cell>
          <cell r="O30" t="str">
            <v>Theresa</v>
          </cell>
          <cell r="P30" t="str">
            <v>703/227-5345</v>
          </cell>
          <cell r="Q30" t="str">
            <v>703/227-5354</v>
          </cell>
          <cell r="R30" t="str">
            <v>CHA</v>
          </cell>
        </row>
        <row r="31">
          <cell r="M31" t="str">
            <v>a13</v>
          </cell>
          <cell r="N31" t="str">
            <v>Granger</v>
          </cell>
          <cell r="O31" t="str">
            <v xml:space="preserve">Beth </v>
          </cell>
          <cell r="P31" t="str">
            <v>354-3073</v>
          </cell>
          <cell r="Q31" t="str">
            <v>354-3734</v>
          </cell>
          <cell r="R31" t="str">
            <v>04D</v>
          </cell>
        </row>
        <row r="32">
          <cell r="M32" t="str">
            <v>aN2</v>
          </cell>
          <cell r="N32" t="str">
            <v>Gwinn</v>
          </cell>
          <cell r="O32" t="str">
            <v>Peyton</v>
          </cell>
          <cell r="P32" t="str">
            <v>703/227-5342</v>
          </cell>
          <cell r="Q32" t="str">
            <v>703/227-5354</v>
          </cell>
          <cell r="R32" t="str">
            <v>CHA</v>
          </cell>
        </row>
        <row r="33">
          <cell r="M33" t="str">
            <v>aW6</v>
          </cell>
          <cell r="N33" t="str">
            <v>Hales</v>
          </cell>
          <cell r="O33" t="str">
            <v>Kent</v>
          </cell>
          <cell r="P33" t="str">
            <v>540/645-5313</v>
          </cell>
          <cell r="Q33" t="str">
            <v>540/645-5330</v>
          </cell>
          <cell r="R33" t="str">
            <v>BRI</v>
          </cell>
        </row>
        <row r="34">
          <cell r="M34" t="str">
            <v>aW3</v>
          </cell>
          <cell r="N34" t="str">
            <v>Hall</v>
          </cell>
          <cell r="O34" t="str">
            <v xml:space="preserve">Cindy </v>
          </cell>
          <cell r="P34" t="str">
            <v>540/853-5005</v>
          </cell>
          <cell r="Q34" t="str">
            <v>540/853-5053</v>
          </cell>
          <cell r="R34" t="str">
            <v>BRI</v>
          </cell>
        </row>
        <row r="35">
          <cell r="M35" t="str">
            <v>a84</v>
          </cell>
          <cell r="N35" t="str">
            <v>Halsey</v>
          </cell>
          <cell r="O35" t="str">
            <v>Patty</v>
          </cell>
          <cell r="P35" t="str">
            <v>757/631-5142</v>
          </cell>
          <cell r="Q35" t="str">
            <v>757/631-5141</v>
          </cell>
          <cell r="R35" t="str">
            <v>VBC</v>
          </cell>
        </row>
        <row r="36">
          <cell r="M36" t="str">
            <v>a62</v>
          </cell>
          <cell r="N36" t="str">
            <v>Harper</v>
          </cell>
          <cell r="O36" t="str">
            <v xml:space="preserve">Wayne </v>
          </cell>
          <cell r="P36" t="str">
            <v>540/885-3313</v>
          </cell>
          <cell r="Q36" t="str">
            <v>540/886-3607</v>
          </cell>
          <cell r="R36" t="str">
            <v>STA</v>
          </cell>
        </row>
        <row r="37">
          <cell r="M37" t="str">
            <v>a77</v>
          </cell>
          <cell r="N37" t="str">
            <v>Hartman</v>
          </cell>
          <cell r="O37" t="str">
            <v>Jeff</v>
          </cell>
          <cell r="P37" t="str">
            <v>354-7854</v>
          </cell>
          <cell r="Q37" t="str">
            <v>354-3734</v>
          </cell>
          <cell r="R37" t="str">
            <v>04D</v>
          </cell>
        </row>
        <row r="38">
          <cell r="M38" t="str">
            <v>aE3</v>
          </cell>
          <cell r="N38" t="str">
            <v>Heinzman</v>
          </cell>
          <cell r="O38" t="str">
            <v>Linda</v>
          </cell>
          <cell r="P38" t="str">
            <v>757/631-5140</v>
          </cell>
          <cell r="Q38" t="str">
            <v>757/631-5141</v>
          </cell>
          <cell r="R38" t="str">
            <v>VBC</v>
          </cell>
        </row>
        <row r="39">
          <cell r="M39" t="str">
            <v>aE5</v>
          </cell>
          <cell r="N39" t="str">
            <v>Holgerson</v>
          </cell>
          <cell r="O39" t="str">
            <v>Tracey</v>
          </cell>
          <cell r="P39" t="str">
            <v>757/631-5136</v>
          </cell>
          <cell r="Q39" t="str">
            <v>757/631-5141</v>
          </cell>
          <cell r="R39" t="str">
            <v>VBC</v>
          </cell>
        </row>
        <row r="40">
          <cell r="M40" t="str">
            <v>aE4</v>
          </cell>
          <cell r="N40" t="str">
            <v>Hufsteller</v>
          </cell>
          <cell r="O40" t="str">
            <v xml:space="preserve">Paula </v>
          </cell>
          <cell r="P40" t="str">
            <v>757/875-5149</v>
          </cell>
          <cell r="Q40" t="str">
            <v>757/875-5785</v>
          </cell>
          <cell r="R40" t="str">
            <v>NEW</v>
          </cell>
        </row>
        <row r="41">
          <cell r="M41" t="str">
            <v>a21</v>
          </cell>
          <cell r="N41" t="str">
            <v>Hunt</v>
          </cell>
          <cell r="O41" t="str">
            <v xml:space="preserve">Ted </v>
          </cell>
          <cell r="P41" t="str">
            <v>434/385-8929</v>
          </cell>
          <cell r="Q41" t="str">
            <v>434/385-9041</v>
          </cell>
          <cell r="R41" t="str">
            <v>LYN</v>
          </cell>
        </row>
        <row r="42">
          <cell r="M42" t="str">
            <v>a29</v>
          </cell>
          <cell r="N42" t="str">
            <v>Kelly</v>
          </cell>
          <cell r="O42" t="str">
            <v xml:space="preserve">Greg </v>
          </cell>
          <cell r="P42" t="str">
            <v>703/227-5321</v>
          </cell>
          <cell r="Q42" t="str">
            <v>703/227-5354</v>
          </cell>
          <cell r="R42" t="str">
            <v>CHA</v>
          </cell>
        </row>
        <row r="43">
          <cell r="M43" t="str">
            <v>a48</v>
          </cell>
          <cell r="N43" t="str">
            <v>Kelly</v>
          </cell>
          <cell r="O43" t="str">
            <v>Linda</v>
          </cell>
          <cell r="P43" t="str">
            <v>354-2457</v>
          </cell>
          <cell r="Q43" t="str">
            <v>354-3734</v>
          </cell>
          <cell r="R43" t="str">
            <v>04D</v>
          </cell>
        </row>
        <row r="44">
          <cell r="M44" t="str">
            <v>a94</v>
          </cell>
          <cell r="N44" t="str">
            <v>Keogh</v>
          </cell>
          <cell r="O44" t="str">
            <v>David</v>
          </cell>
          <cell r="P44" t="str">
            <v>354-5988</v>
          </cell>
          <cell r="Q44" t="str">
            <v>354-3734</v>
          </cell>
          <cell r="R44" t="str">
            <v>04D</v>
          </cell>
        </row>
        <row r="45">
          <cell r="M45" t="str">
            <v>a14</v>
          </cell>
          <cell r="N45" t="str">
            <v>King</v>
          </cell>
          <cell r="O45" t="str">
            <v>Robin</v>
          </cell>
          <cell r="P45" t="str">
            <v>354-4417</v>
          </cell>
          <cell r="Q45" t="str">
            <v>354-3734</v>
          </cell>
          <cell r="R45" t="str">
            <v>04D</v>
          </cell>
        </row>
        <row r="46">
          <cell r="M46" t="str">
            <v>a81</v>
          </cell>
          <cell r="N46" t="str">
            <v>Korahaes</v>
          </cell>
          <cell r="O46" t="str">
            <v xml:space="preserve">Steve </v>
          </cell>
          <cell r="P46" t="str">
            <v>757/875-5766</v>
          </cell>
          <cell r="Q46" t="str">
            <v>757/875-5785</v>
          </cell>
          <cell r="R46" t="str">
            <v>NEW</v>
          </cell>
        </row>
        <row r="47">
          <cell r="M47" t="str">
            <v>aC9</v>
          </cell>
          <cell r="N47" t="str">
            <v>Lane</v>
          </cell>
          <cell r="O47" t="str">
            <v>Kelly</v>
          </cell>
          <cell r="P47" t="str">
            <v>354-7164</v>
          </cell>
          <cell r="Q47" t="str">
            <v>354-3734</v>
          </cell>
          <cell r="R47" t="str">
            <v>04D</v>
          </cell>
        </row>
        <row r="48">
          <cell r="M48" t="str">
            <v>a82</v>
          </cell>
          <cell r="N48" t="str">
            <v>Lawrence</v>
          </cell>
          <cell r="O48" t="str">
            <v xml:space="preserve">Nancy </v>
          </cell>
          <cell r="P48" t="str">
            <v>757/631-4453</v>
          </cell>
          <cell r="Q48" t="str">
            <v>757/631-5141</v>
          </cell>
          <cell r="R48" t="str">
            <v>VBC</v>
          </cell>
        </row>
        <row r="49">
          <cell r="M49" t="str">
            <v>a26</v>
          </cell>
          <cell r="N49" t="str">
            <v>Leathers</v>
          </cell>
          <cell r="O49" t="str">
            <v>Gina</v>
          </cell>
          <cell r="P49" t="str">
            <v>703/227-5340</v>
          </cell>
          <cell r="Q49" t="str">
            <v>703/227-5354</v>
          </cell>
          <cell r="R49" t="str">
            <v>CHA</v>
          </cell>
        </row>
        <row r="50">
          <cell r="M50" t="str">
            <v>a27</v>
          </cell>
          <cell r="N50" t="str">
            <v>Lee</v>
          </cell>
          <cell r="O50" t="str">
            <v>Bonnie</v>
          </cell>
          <cell r="P50" t="str">
            <v>703/227-5325</v>
          </cell>
          <cell r="Q50" t="str">
            <v>703/227-5354</v>
          </cell>
          <cell r="R50" t="str">
            <v>CHA</v>
          </cell>
        </row>
        <row r="51">
          <cell r="M51" t="str">
            <v>a24</v>
          </cell>
          <cell r="N51" t="str">
            <v>Mader</v>
          </cell>
          <cell r="O51" t="str">
            <v xml:space="preserve">Fred </v>
          </cell>
          <cell r="P51" t="str">
            <v>540/885-3310</v>
          </cell>
          <cell r="Q51" t="str">
            <v>540/886-3607</v>
          </cell>
          <cell r="R51" t="str">
            <v>STA</v>
          </cell>
        </row>
        <row r="52">
          <cell r="M52" t="str">
            <v>aN5</v>
          </cell>
          <cell r="N52" t="str">
            <v>Malone</v>
          </cell>
          <cell r="O52" t="str">
            <v>Mary Paula</v>
          </cell>
          <cell r="P52" t="str">
            <v>703/227-5329</v>
          </cell>
          <cell r="Q52" t="str">
            <v>703/227-5354</v>
          </cell>
          <cell r="R52" t="str">
            <v>CHA</v>
          </cell>
        </row>
        <row r="53">
          <cell r="M53" t="str">
            <v>a86</v>
          </cell>
          <cell r="N53" t="str">
            <v>MCElligott</v>
          </cell>
          <cell r="O53" t="str">
            <v>Tracey</v>
          </cell>
          <cell r="P53" t="str">
            <v>757/631-5139</v>
          </cell>
          <cell r="Q53" t="str">
            <v>757/631-5141</v>
          </cell>
          <cell r="R53" t="str">
            <v>VBC</v>
          </cell>
        </row>
        <row r="54">
          <cell r="M54" t="str">
            <v>a74</v>
          </cell>
          <cell r="N54" t="str">
            <v>McManus</v>
          </cell>
          <cell r="O54" t="str">
            <v xml:space="preserve">Susan </v>
          </cell>
          <cell r="P54" t="str">
            <v>354-3974</v>
          </cell>
          <cell r="Q54" t="str">
            <v>354-3734</v>
          </cell>
          <cell r="R54" t="str">
            <v>04D</v>
          </cell>
        </row>
        <row r="55">
          <cell r="M55" t="str">
            <v>a65</v>
          </cell>
          <cell r="N55" t="str">
            <v>Miller</v>
          </cell>
          <cell r="O55" t="str">
            <v>Sharon</v>
          </cell>
          <cell r="P55" t="str">
            <v>540/853-3038</v>
          </cell>
          <cell r="Q55" t="str">
            <v>540/853-5053</v>
          </cell>
          <cell r="R55" t="str">
            <v>H2A</v>
          </cell>
        </row>
        <row r="56">
          <cell r="M56" t="str">
            <v>aR5</v>
          </cell>
          <cell r="N56" t="str">
            <v>Modonia</v>
          </cell>
          <cell r="O56" t="str">
            <v>Gabriella</v>
          </cell>
          <cell r="P56" t="str">
            <v>757/875-5165</v>
          </cell>
          <cell r="Q56" t="str">
            <v>757/875-5785</v>
          </cell>
          <cell r="R56" t="str">
            <v>NEW</v>
          </cell>
        </row>
        <row r="57">
          <cell r="M57" t="str">
            <v>a11</v>
          </cell>
          <cell r="N57" t="str">
            <v>Nauman</v>
          </cell>
          <cell r="O57" t="str">
            <v>Sandy</v>
          </cell>
          <cell r="P57" t="str">
            <v>354-7622</v>
          </cell>
          <cell r="Q57" t="str">
            <v>354-3734</v>
          </cell>
          <cell r="R57" t="str">
            <v>04D</v>
          </cell>
        </row>
        <row r="58">
          <cell r="M58" t="str">
            <v>aS3</v>
          </cell>
          <cell r="N58" t="str">
            <v>Nettles</v>
          </cell>
          <cell r="O58" t="str">
            <v>Debbie</v>
          </cell>
          <cell r="P58" t="str">
            <v>757/631-5128</v>
          </cell>
          <cell r="Q58" t="str">
            <v>757/631-5141</v>
          </cell>
          <cell r="R58" t="str">
            <v>VBC</v>
          </cell>
        </row>
        <row r="59">
          <cell r="M59" t="str">
            <v>a23</v>
          </cell>
          <cell r="N59" t="str">
            <v>Open</v>
          </cell>
          <cell r="R59" t="str">
            <v>LYN</v>
          </cell>
        </row>
        <row r="60">
          <cell r="M60" t="str">
            <v>a43</v>
          </cell>
          <cell r="N60" t="str">
            <v>Open</v>
          </cell>
        </row>
        <row r="61">
          <cell r="M61" t="str">
            <v>a52</v>
          </cell>
          <cell r="N61" t="str">
            <v>Open</v>
          </cell>
        </row>
        <row r="62">
          <cell r="M62" t="str">
            <v>a54</v>
          </cell>
          <cell r="N62" t="str">
            <v>Open</v>
          </cell>
          <cell r="O62" t="str">
            <v>Open</v>
          </cell>
        </row>
        <row r="63">
          <cell r="M63" t="str">
            <v>a60</v>
          </cell>
          <cell r="N63" t="str">
            <v>Open</v>
          </cell>
        </row>
        <row r="64">
          <cell r="M64" t="str">
            <v>a92</v>
          </cell>
          <cell r="N64" t="str">
            <v>Open</v>
          </cell>
          <cell r="O64" t="str">
            <v>Open</v>
          </cell>
        </row>
        <row r="65">
          <cell r="M65" t="str">
            <v>aS2</v>
          </cell>
          <cell r="N65" t="str">
            <v>Open</v>
          </cell>
        </row>
        <row r="66">
          <cell r="M66" t="str">
            <v>aW4</v>
          </cell>
          <cell r="N66" t="str">
            <v>Open</v>
          </cell>
          <cell r="P66" t="str">
            <v>540/885-xxxx</v>
          </cell>
          <cell r="Q66" t="str">
            <v>540/886-3607</v>
          </cell>
          <cell r="R66" t="str">
            <v>STA</v>
          </cell>
        </row>
        <row r="67">
          <cell r="M67" t="str">
            <v>a22</v>
          </cell>
          <cell r="N67" t="str">
            <v>Pearson</v>
          </cell>
          <cell r="O67" t="str">
            <v>Jim</v>
          </cell>
          <cell r="P67" t="str">
            <v>434/385-8923</v>
          </cell>
          <cell r="Q67" t="str">
            <v>434/385-9041</v>
          </cell>
          <cell r="R67" t="str">
            <v>LYN</v>
          </cell>
        </row>
        <row r="68">
          <cell r="M68" t="str">
            <v>a85</v>
          </cell>
          <cell r="N68" t="str">
            <v>Pollard</v>
          </cell>
          <cell r="O68" t="str">
            <v>Mike</v>
          </cell>
          <cell r="P68" t="str">
            <v>757/631-5122</v>
          </cell>
          <cell r="Q68" t="str">
            <v>757/631-5141</v>
          </cell>
          <cell r="R68" t="str">
            <v>VBC</v>
          </cell>
        </row>
        <row r="69">
          <cell r="M69" t="str">
            <v>a12</v>
          </cell>
          <cell r="N69" t="str">
            <v>Pomeroy</v>
          </cell>
          <cell r="O69" t="str">
            <v>Brad</v>
          </cell>
          <cell r="P69" t="str">
            <v>354-2200</v>
          </cell>
          <cell r="Q69" t="str">
            <v>354-3734</v>
          </cell>
          <cell r="R69" t="str">
            <v>04D</v>
          </cell>
        </row>
        <row r="70">
          <cell r="M70" t="str">
            <v>aM1</v>
          </cell>
          <cell r="N70" t="str">
            <v>Powell</v>
          </cell>
          <cell r="O70" t="str">
            <v>Sherri</v>
          </cell>
          <cell r="P70" t="str">
            <v>354-7150</v>
          </cell>
          <cell r="Q70" t="str">
            <v>354-3734</v>
          </cell>
          <cell r="R70" t="str">
            <v>04D</v>
          </cell>
        </row>
        <row r="71">
          <cell r="M71" t="str">
            <v>aE6</v>
          </cell>
          <cell r="N71" t="str">
            <v>Roberts</v>
          </cell>
          <cell r="O71" t="str">
            <v>Karl</v>
          </cell>
          <cell r="P71" t="str">
            <v>757/875-5764</v>
          </cell>
          <cell r="Q71" t="str">
            <v>757/875-5785</v>
          </cell>
          <cell r="R71" t="str">
            <v>NEW</v>
          </cell>
        </row>
        <row r="72">
          <cell r="M72" t="str">
            <v>aR2</v>
          </cell>
          <cell r="N72" t="str">
            <v>Rodgers</v>
          </cell>
          <cell r="O72" t="str">
            <v>Kimberly</v>
          </cell>
          <cell r="P72" t="str">
            <v>757/631-5129</v>
          </cell>
          <cell r="Q72" t="str">
            <v>757/631-5141</v>
          </cell>
          <cell r="R72" t="str">
            <v>VBC</v>
          </cell>
        </row>
        <row r="73">
          <cell r="M73" t="str">
            <v>aCA</v>
          </cell>
          <cell r="N73" t="str">
            <v>Rogers</v>
          </cell>
          <cell r="O73" t="str">
            <v>Thomas</v>
          </cell>
          <cell r="P73" t="str">
            <v>354-7076</v>
          </cell>
          <cell r="Q73" t="str">
            <v>354-3734</v>
          </cell>
          <cell r="R73" t="str">
            <v>04D</v>
          </cell>
        </row>
        <row r="74">
          <cell r="M74" t="str">
            <v>aR3</v>
          </cell>
          <cell r="N74" t="str">
            <v>Roland</v>
          </cell>
          <cell r="O74" t="str">
            <v>Kerry</v>
          </cell>
          <cell r="P74" t="str">
            <v>757/875-5765</v>
          </cell>
          <cell r="Q74" t="str">
            <v>757/875-5785</v>
          </cell>
          <cell r="R74" t="str">
            <v>NEW</v>
          </cell>
        </row>
        <row r="75">
          <cell r="M75" t="str">
            <v>a78</v>
          </cell>
          <cell r="N75" t="str">
            <v>Rowe</v>
          </cell>
          <cell r="O75" t="str">
            <v>David</v>
          </cell>
          <cell r="P75" t="str">
            <v>354-3303</v>
          </cell>
          <cell r="Q75" t="str">
            <v>354-3734</v>
          </cell>
          <cell r="R75" t="str">
            <v>04D</v>
          </cell>
        </row>
        <row r="76">
          <cell r="M76" t="str">
            <v>a10</v>
          </cell>
          <cell r="N76" t="str">
            <v>Harper</v>
          </cell>
          <cell r="O76" t="str">
            <v>Patty</v>
          </cell>
          <cell r="P76" t="str">
            <v>354-3254</v>
          </cell>
          <cell r="Q76" t="str">
            <v>354-3734</v>
          </cell>
          <cell r="R76" t="str">
            <v>04D</v>
          </cell>
        </row>
        <row r="77">
          <cell r="M77" t="str">
            <v>a95</v>
          </cell>
          <cell r="N77" t="str">
            <v>Schiavone</v>
          </cell>
          <cell r="O77" t="str">
            <v>Linda</v>
          </cell>
          <cell r="P77" t="str">
            <v>757/875-2912</v>
          </cell>
          <cell r="Q77" t="str">
            <v>757/875-5785</v>
          </cell>
          <cell r="R77" t="str">
            <v>NEW</v>
          </cell>
        </row>
        <row r="78">
          <cell r="M78" t="str">
            <v>a53</v>
          </cell>
          <cell r="N78" t="str">
            <v>Sherertz</v>
          </cell>
          <cell r="O78" t="str">
            <v xml:space="preserve">Vickie </v>
          </cell>
          <cell r="P78" t="str">
            <v>540/853-5097</v>
          </cell>
          <cell r="Q78" t="str">
            <v>540/853-5053</v>
          </cell>
          <cell r="R78" t="str">
            <v>H2A</v>
          </cell>
        </row>
        <row r="79">
          <cell r="M79" t="str">
            <v>a98</v>
          </cell>
          <cell r="N79" t="str">
            <v>Shields</v>
          </cell>
          <cell r="O79" t="str">
            <v xml:space="preserve">Brian </v>
          </cell>
          <cell r="P79" t="str">
            <v>354-2112</v>
          </cell>
          <cell r="Q79" t="str">
            <v>354-3734</v>
          </cell>
          <cell r="R79" t="str">
            <v>04D</v>
          </cell>
        </row>
        <row r="80">
          <cell r="M80" t="str">
            <v>aM2</v>
          </cell>
          <cell r="N80" t="str">
            <v>Simmons</v>
          </cell>
          <cell r="O80" t="str">
            <v>Susie</v>
          </cell>
          <cell r="P80" t="str">
            <v>354-3247</v>
          </cell>
          <cell r="Q80" t="str">
            <v>354-3734</v>
          </cell>
          <cell r="R80" t="str">
            <v>04D</v>
          </cell>
        </row>
        <row r="81">
          <cell r="M81" t="str">
            <v>a83</v>
          </cell>
          <cell r="N81" t="str">
            <v>Skopal</v>
          </cell>
          <cell r="O81" t="str">
            <v xml:space="preserve">Ed </v>
          </cell>
          <cell r="P81" t="str">
            <v>757/631-5137</v>
          </cell>
          <cell r="Q81" t="str">
            <v>757/631-5141</v>
          </cell>
          <cell r="R81" t="str">
            <v>VBC</v>
          </cell>
        </row>
        <row r="82">
          <cell r="M82" t="str">
            <v>aR4</v>
          </cell>
          <cell r="N82" t="str">
            <v>Slayton</v>
          </cell>
          <cell r="O82" t="str">
            <v xml:space="preserve">Joy </v>
          </cell>
          <cell r="P82" t="str">
            <v>757/631-5125</v>
          </cell>
          <cell r="Q82" t="str">
            <v>757/631-5141</v>
          </cell>
          <cell r="R82" t="str">
            <v>VBC</v>
          </cell>
        </row>
        <row r="83">
          <cell r="M83" t="str">
            <v>a46</v>
          </cell>
          <cell r="N83" t="str">
            <v>Smith</v>
          </cell>
          <cell r="O83" t="str">
            <v>Kerry</v>
          </cell>
          <cell r="P83" t="str">
            <v>354-3254</v>
          </cell>
          <cell r="Q83" t="str">
            <v>354-3734</v>
          </cell>
          <cell r="R83" t="str">
            <v>04D</v>
          </cell>
        </row>
        <row r="84">
          <cell r="M84" t="str">
            <v>aC3</v>
          </cell>
          <cell r="N84" t="str">
            <v>Smith</v>
          </cell>
          <cell r="O84" t="str">
            <v>Amy</v>
          </cell>
          <cell r="P84" t="str">
            <v>354-4147</v>
          </cell>
          <cell r="Q84" t="str">
            <v>354-3734</v>
          </cell>
          <cell r="R84" t="str">
            <v>04D</v>
          </cell>
        </row>
        <row r="85">
          <cell r="M85" t="str">
            <v>aC5</v>
          </cell>
          <cell r="N85" t="str">
            <v>Snead</v>
          </cell>
          <cell r="O85" t="str">
            <v>Shawn</v>
          </cell>
          <cell r="P85" t="str">
            <v>354-3823</v>
          </cell>
          <cell r="Q85" t="str">
            <v>354-3734</v>
          </cell>
          <cell r="R85" t="str">
            <v>04D</v>
          </cell>
        </row>
        <row r="86">
          <cell r="M86" t="str">
            <v>a20</v>
          </cell>
          <cell r="N86" t="str">
            <v>Snodgrass</v>
          </cell>
          <cell r="O86" t="str">
            <v xml:space="preserve">Candy </v>
          </cell>
          <cell r="P86" t="str">
            <v>540/645-5312</v>
          </cell>
          <cell r="Q86" t="str">
            <v>540/645-5330</v>
          </cell>
          <cell r="R86" t="str">
            <v>BRI</v>
          </cell>
        </row>
        <row r="87">
          <cell r="M87" t="str">
            <v>a45</v>
          </cell>
          <cell r="N87" t="str">
            <v>Spooner</v>
          </cell>
          <cell r="O87" t="str">
            <v>Karmen</v>
          </cell>
          <cell r="P87" t="str">
            <v>354-2613</v>
          </cell>
          <cell r="Q87" t="str">
            <v>354-3734</v>
          </cell>
          <cell r="R87" t="str">
            <v>04D</v>
          </cell>
        </row>
        <row r="88">
          <cell r="M88" t="str">
            <v>a67</v>
          </cell>
          <cell r="N88" t="str">
            <v>Taylor</v>
          </cell>
          <cell r="O88" t="str">
            <v>Ellen</v>
          </cell>
          <cell r="P88" t="str">
            <v>540/853-5081</v>
          </cell>
          <cell r="Q88" t="str">
            <v>540/853-5053</v>
          </cell>
          <cell r="R88" t="str">
            <v>H2A</v>
          </cell>
        </row>
        <row r="89">
          <cell r="M89" t="str">
            <v>aC1</v>
          </cell>
          <cell r="N89" t="str">
            <v>Taylor</v>
          </cell>
          <cell r="O89" t="str">
            <v>Todd</v>
          </cell>
          <cell r="P89" t="str">
            <v>354-4258</v>
          </cell>
          <cell r="Q89" t="str">
            <v>354-3734</v>
          </cell>
          <cell r="R89" t="str">
            <v>04D</v>
          </cell>
        </row>
        <row r="90">
          <cell r="M90" t="str">
            <v>a61</v>
          </cell>
          <cell r="N90" t="str">
            <v>Thompson</v>
          </cell>
          <cell r="O90" t="str">
            <v xml:space="preserve">Sandy </v>
          </cell>
          <cell r="P90" t="str">
            <v>540/853-5082</v>
          </cell>
          <cell r="Q90" t="str">
            <v>540/853-5053</v>
          </cell>
          <cell r="R90" t="str">
            <v>H2A</v>
          </cell>
        </row>
        <row r="91">
          <cell r="M91" t="str">
            <v>a71</v>
          </cell>
          <cell r="N91" t="str">
            <v>Tiggett</v>
          </cell>
          <cell r="O91" t="str">
            <v>Wylesia</v>
          </cell>
          <cell r="P91" t="str">
            <v>354-2932</v>
          </cell>
          <cell r="Q91" t="str">
            <v>354-3734</v>
          </cell>
          <cell r="R91" t="str">
            <v>04D</v>
          </cell>
        </row>
        <row r="92">
          <cell r="M92" t="str">
            <v>aN8</v>
          </cell>
          <cell r="N92" t="str">
            <v>Tucker</v>
          </cell>
          <cell r="O92" t="str">
            <v>Leslie</v>
          </cell>
          <cell r="P92" t="str">
            <v>703/227-5322</v>
          </cell>
          <cell r="Q92" t="str">
            <v>703/227-5354</v>
          </cell>
          <cell r="R92" t="str">
            <v>CHA</v>
          </cell>
        </row>
        <row r="93">
          <cell r="M93" t="str">
            <v>a82</v>
          </cell>
          <cell r="N93" t="str">
            <v>Van Huss</v>
          </cell>
          <cell r="O93" t="str">
            <v>Rhonda</v>
          </cell>
          <cell r="P93" t="str">
            <v>757/631-3392</v>
          </cell>
          <cell r="Q93" t="str">
            <v>757/631-5141</v>
          </cell>
          <cell r="R93" t="str">
            <v>VBC</v>
          </cell>
        </row>
        <row r="94">
          <cell r="M94" t="str">
            <v>a93</v>
          </cell>
          <cell r="N94" t="str">
            <v>Vinze</v>
          </cell>
          <cell r="O94" t="str">
            <v xml:space="preserve">Kim </v>
          </cell>
          <cell r="P94" t="str">
            <v>354-3222</v>
          </cell>
          <cell r="Q94" t="str">
            <v>354-3734</v>
          </cell>
          <cell r="R94" t="str">
            <v>04D</v>
          </cell>
        </row>
        <row r="95">
          <cell r="M95" t="str">
            <v>aCC</v>
          </cell>
          <cell r="N95" t="str">
            <v>Ward</v>
          </cell>
          <cell r="O95" t="str">
            <v>Mary</v>
          </cell>
          <cell r="P95" t="str">
            <v>354-4517</v>
          </cell>
          <cell r="Q95" t="str">
            <v>354-3734</v>
          </cell>
          <cell r="R95" t="str">
            <v>04D</v>
          </cell>
        </row>
        <row r="96">
          <cell r="M96" t="str">
            <v>a50</v>
          </cell>
          <cell r="N96" t="str">
            <v>Whitaker</v>
          </cell>
          <cell r="O96" t="str">
            <v xml:space="preserve">Jimmy </v>
          </cell>
          <cell r="P96" t="str">
            <v>540/853-5002</v>
          </cell>
          <cell r="Q96" t="str">
            <v>540/853-5053</v>
          </cell>
          <cell r="R96" t="str">
            <v>H2A</v>
          </cell>
        </row>
        <row r="97">
          <cell r="M97" t="str">
            <v>aC6</v>
          </cell>
          <cell r="N97" t="str">
            <v>Whitley</v>
          </cell>
          <cell r="O97" t="str">
            <v>Sara</v>
          </cell>
          <cell r="P97" t="str">
            <v>354-7389</v>
          </cell>
          <cell r="Q97" t="str">
            <v>354-3734</v>
          </cell>
          <cell r="R97" t="str">
            <v>04D</v>
          </cell>
        </row>
      </sheetData>
      <sheetData sheetId="36">
        <row r="87">
          <cell r="B87">
            <v>150000</v>
          </cell>
        </row>
        <row r="216">
          <cell r="C216">
            <v>0</v>
          </cell>
        </row>
        <row r="244">
          <cell r="G244">
            <v>0</v>
          </cell>
        </row>
        <row r="247">
          <cell r="G247">
            <v>0</v>
          </cell>
        </row>
        <row r="250">
          <cell r="G250" t="str">
            <v>N</v>
          </cell>
        </row>
        <row r="267">
          <cell r="I267">
            <v>2003</v>
          </cell>
        </row>
        <row r="269">
          <cell r="I269">
            <v>0</v>
          </cell>
        </row>
        <row r="270">
          <cell r="C270" t="str">
            <v>N</v>
          </cell>
          <cell r="G270">
            <v>0</v>
          </cell>
          <cell r="I270">
            <v>0</v>
          </cell>
        </row>
        <row r="271">
          <cell r="I271">
            <v>0</v>
          </cell>
        </row>
        <row r="272">
          <cell r="I272">
            <v>0</v>
          </cell>
        </row>
        <row r="405">
          <cell r="C405">
            <v>0</v>
          </cell>
        </row>
        <row r="409">
          <cell r="C409">
            <v>0</v>
          </cell>
          <cell r="D409">
            <v>0</v>
          </cell>
        </row>
        <row r="426">
          <cell r="D426">
            <v>0</v>
          </cell>
          <cell r="E426">
            <v>0</v>
          </cell>
        </row>
        <row r="500">
          <cell r="F500">
            <v>0</v>
          </cell>
        </row>
        <row r="546">
          <cell r="B546">
            <v>0</v>
          </cell>
          <cell r="C546">
            <v>0</v>
          </cell>
          <cell r="D546">
            <v>0</v>
          </cell>
          <cell r="E546">
            <v>0</v>
          </cell>
          <cell r="F546">
            <v>0</v>
          </cell>
          <cell r="G546">
            <v>0</v>
          </cell>
        </row>
        <row r="547">
          <cell r="B547">
            <v>0</v>
          </cell>
          <cell r="C547">
            <v>0</v>
          </cell>
          <cell r="D547">
            <v>0</v>
          </cell>
          <cell r="E547">
            <v>0</v>
          </cell>
          <cell r="F547">
            <v>0</v>
          </cell>
          <cell r="G547">
            <v>0</v>
          </cell>
        </row>
        <row r="548">
          <cell r="B548">
            <v>0</v>
          </cell>
          <cell r="C548">
            <v>0</v>
          </cell>
          <cell r="D548">
            <v>0</v>
          </cell>
          <cell r="E548">
            <v>0</v>
          </cell>
          <cell r="F548">
            <v>0</v>
          </cell>
          <cell r="G548">
            <v>0</v>
          </cell>
        </row>
        <row r="549">
          <cell r="B549">
            <v>0</v>
          </cell>
          <cell r="C549">
            <v>0</v>
          </cell>
          <cell r="D549">
            <v>0</v>
          </cell>
          <cell r="E549">
            <v>0</v>
          </cell>
          <cell r="F549">
            <v>0</v>
          </cell>
          <cell r="G549">
            <v>0</v>
          </cell>
        </row>
      </sheetData>
      <sheetData sheetId="37">
        <row r="4">
          <cell r="AG4" t="str">
            <v>CATS</v>
          </cell>
        </row>
        <row r="17">
          <cell r="A17" t="str">
            <v>4</v>
          </cell>
        </row>
        <row r="42">
          <cell r="BD42">
            <v>0</v>
          </cell>
        </row>
        <row r="45">
          <cell r="BD45">
            <v>0</v>
          </cell>
        </row>
        <row r="48">
          <cell r="BD48">
            <v>0</v>
          </cell>
        </row>
        <row r="51">
          <cell r="BD51">
            <v>0</v>
          </cell>
        </row>
        <row r="149">
          <cell r="A149">
            <v>1</v>
          </cell>
        </row>
        <row r="153">
          <cell r="A153">
            <v>2</v>
          </cell>
        </row>
        <row r="154">
          <cell r="A154">
            <v>2</v>
          </cell>
        </row>
        <row r="155">
          <cell r="A155">
            <v>2</v>
          </cell>
        </row>
        <row r="156">
          <cell r="A156">
            <v>2</v>
          </cell>
        </row>
        <row r="188">
          <cell r="A188">
            <v>1</v>
          </cell>
        </row>
        <row r="189">
          <cell r="A189">
            <v>1</v>
          </cell>
        </row>
        <row r="190">
          <cell r="A190">
            <v>1</v>
          </cell>
        </row>
        <row r="191">
          <cell r="A191">
            <v>1</v>
          </cell>
        </row>
      </sheetData>
      <sheetData sheetId="38">
        <row r="149">
          <cell r="A149">
            <v>1</v>
          </cell>
        </row>
        <row r="153">
          <cell r="A153">
            <v>2</v>
          </cell>
        </row>
        <row r="154">
          <cell r="A154">
            <v>2</v>
          </cell>
        </row>
        <row r="155">
          <cell r="A155">
            <v>2</v>
          </cell>
        </row>
        <row r="156">
          <cell r="A156">
            <v>2</v>
          </cell>
        </row>
        <row r="188">
          <cell r="A188">
            <v>1</v>
          </cell>
        </row>
        <row r="189">
          <cell r="A189">
            <v>1</v>
          </cell>
        </row>
        <row r="190">
          <cell r="A190">
            <v>1</v>
          </cell>
        </row>
        <row r="191">
          <cell r="A191">
            <v>1</v>
          </cell>
        </row>
      </sheetData>
      <sheetData sheetId="39">
        <row r="44">
          <cell r="E44" t="str">
            <v>Risk Fee</v>
          </cell>
          <cell r="F44">
            <v>0</v>
          </cell>
          <cell r="G44">
            <v>0</v>
          </cell>
          <cell r="H44">
            <v>0</v>
          </cell>
          <cell r="N44" t="str">
            <v>1.</v>
          </cell>
          <cell r="O44" t="str">
            <v>Risk Fee</v>
          </cell>
          <cell r="P44">
            <v>0</v>
          </cell>
          <cell r="Q44">
            <v>0</v>
          </cell>
          <cell r="R44">
            <v>0</v>
          </cell>
        </row>
      </sheetData>
      <sheetData sheetId="40"/>
      <sheetData sheetId="41"/>
      <sheetData sheetId="42" refreshError="1"/>
      <sheetData sheetId="4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Pros &lt; 250 RUA"/>
      <sheetName val="RUA"/>
      <sheetName val="DENTAL RUA"/>
      <sheetName val="RateSheet"/>
      <sheetName val="IBNRCap"/>
      <sheetName val="EXP of Charges"/>
      <sheetName val="Savings"/>
      <sheetName val="Trigon Cover"/>
      <sheetName val="PRI Cover"/>
      <sheetName val="HK Cover"/>
      <sheetName val="PHC Cover"/>
      <sheetName val="Trigon &amp; HMO'S Cover"/>
      <sheetName val="Overview"/>
      <sheetName val="EnrGph"/>
      <sheetName val="ClmGph"/>
      <sheetName val="GphData"/>
      <sheetName val="PerfGuar"/>
      <sheetName val="GlossaryL"/>
      <sheetName val="GlossaryN)"/>
      <sheetName val="ErisaInfo"/>
      <sheetName val="PkgComponents"/>
      <sheetName val="hidfac"/>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sheetData sheetId="1"/>
      <sheetData sheetId="2" refreshError="1">
        <row r="43">
          <cell r="M43">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6">
          <cell r="C6"/>
        </row>
        <row r="7">
          <cell r="C7"/>
        </row>
        <row r="8">
          <cell r="C8"/>
        </row>
        <row r="9">
          <cell r="C9"/>
        </row>
        <row r="10">
          <cell r="C10"/>
        </row>
      </sheetData>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S Main"/>
      <sheetName val="ChangeNotes"/>
      <sheetName val="SwitchBoard"/>
      <sheetName val="Main"/>
      <sheetName val="General"/>
      <sheetName val="Option1"/>
      <sheetName val="Option2"/>
      <sheetName val="Option3"/>
      <sheetName val="Option4"/>
      <sheetName val="Calcs"/>
      <sheetName val="First Year Calcs"/>
      <sheetName val="RUA Under 250"/>
      <sheetName val="RUA_UA"/>
      <sheetName val="Rate Sheet"/>
      <sheetName val="Rate Review"/>
      <sheetName val="Strategy"/>
      <sheetName val="Internal"/>
      <sheetName val="Charges"/>
      <sheetName val="Hidfac"/>
      <sheetName val="IBNR Cap Rates"/>
      <sheetName val="Savings Under 250"/>
      <sheetName val="Savings Over 250 No Prior"/>
      <sheetName val="Savings Over 250"/>
      <sheetName val="Savings Summary"/>
      <sheetName val="Savings Under 250P"/>
      <sheetName val="Savings Over 250P"/>
      <sheetName val="P&amp;L"/>
      <sheetName val="Min Prem Rate Calcs"/>
      <sheetName val="GlossarySelfInsured"/>
      <sheetName val="GlossaryFullyInsured"/>
      <sheetName val="ProposalAssumptions"/>
      <sheetName val="Vision"/>
      <sheetName val="Acct Code Search"/>
      <sheetName val="Anthem Cover"/>
      <sheetName val="Whole Case Cover"/>
      <sheetName val="PE Cover"/>
      <sheetName val="PR Cover"/>
      <sheetName val="HK Cover"/>
      <sheetName val="AdHocLetter"/>
      <sheetName val="Codes"/>
      <sheetName val="RenewalInputTemplate"/>
      <sheetName val="ProposalInputTemplate"/>
      <sheetName val="RenewalGeneralTemplate"/>
      <sheetName val="ProposalGeneralTemplate"/>
      <sheetName val="Access Export"/>
      <sheetName val="Access Import"/>
      <sheetName val="Access Import BackUp"/>
      <sheetName val="CalcsActualCurrent"/>
      <sheetName val="RUA_UA Review"/>
      <sheetName val="CalcsActualPrior"/>
      <sheetName val="CalcsOldMethod"/>
      <sheetName val="Access Export (2)"/>
    </sheetNames>
    <sheetDataSet>
      <sheetData sheetId="0"/>
      <sheetData sheetId="1"/>
      <sheetData sheetId="2"/>
      <sheetData sheetId="3"/>
      <sheetData sheetId="4">
        <row r="4">
          <cell r="D4" t="str">
            <v>BMAC - US SILICA</v>
          </cell>
        </row>
        <row r="6">
          <cell r="D6" t="str">
            <v>A</v>
          </cell>
        </row>
      </sheetData>
      <sheetData sheetId="5">
        <row r="78">
          <cell r="C78" t="str">
            <v>None</v>
          </cell>
        </row>
        <row r="126">
          <cell r="H126" t="str">
            <v>N</v>
          </cell>
        </row>
      </sheetData>
      <sheetData sheetId="6">
        <row r="78">
          <cell r="C78" t="str">
            <v>Embedded Only</v>
          </cell>
        </row>
      </sheetData>
      <sheetData sheetId="7">
        <row r="78">
          <cell r="C78" t="str">
            <v>Embedded Only</v>
          </cell>
        </row>
      </sheetData>
      <sheetData sheetId="8">
        <row r="78">
          <cell r="C78" t="str">
            <v>Embedded Only</v>
          </cell>
        </row>
      </sheetData>
      <sheetData sheetId="9">
        <row r="15">
          <cell r="D15">
            <v>7920</v>
          </cell>
          <cell r="H15">
            <v>5112</v>
          </cell>
          <cell r="L15">
            <v>0</v>
          </cell>
          <cell r="P15">
            <v>0</v>
          </cell>
        </row>
        <row r="21">
          <cell r="S21">
            <v>1020151.74</v>
          </cell>
        </row>
        <row r="23">
          <cell r="A23" t="str">
            <v>Facility Savings Adjustment</v>
          </cell>
          <cell r="B23">
            <v>0</v>
          </cell>
          <cell r="D23">
            <v>0</v>
          </cell>
          <cell r="F23">
            <v>0</v>
          </cell>
          <cell r="H23">
            <v>0</v>
          </cell>
          <cell r="J23">
            <v>0</v>
          </cell>
          <cell r="L23">
            <v>0</v>
          </cell>
          <cell r="N23">
            <v>0</v>
          </cell>
          <cell r="P23">
            <v>0</v>
          </cell>
          <cell r="R23">
            <v>0</v>
          </cell>
          <cell r="S23">
            <v>0</v>
          </cell>
          <cell r="T23">
            <v>0</v>
          </cell>
          <cell r="U23">
            <v>0</v>
          </cell>
          <cell r="V23">
            <v>0</v>
          </cell>
          <cell r="W23">
            <v>0</v>
          </cell>
          <cell r="X23">
            <v>0</v>
          </cell>
          <cell r="Y23">
            <v>0</v>
          </cell>
          <cell r="Z23">
            <v>0</v>
          </cell>
          <cell r="AA23">
            <v>0</v>
          </cell>
        </row>
        <row r="88">
          <cell r="R88">
            <v>671121.70144361607</v>
          </cell>
        </row>
        <row r="93">
          <cell r="R93">
            <v>0</v>
          </cell>
        </row>
        <row r="96">
          <cell r="R96">
            <v>-41050.800000000003</v>
          </cell>
        </row>
      </sheetData>
      <sheetData sheetId="10">
        <row r="15">
          <cell r="D15">
            <v>0</v>
          </cell>
        </row>
        <row r="60">
          <cell r="R60">
            <v>-41050.800000000003</v>
          </cell>
        </row>
      </sheetData>
      <sheetData sheetId="11">
        <row r="60">
          <cell r="R60">
            <v>0</v>
          </cell>
        </row>
      </sheetData>
      <sheetData sheetId="12">
        <row r="45">
          <cell r="H45">
            <v>0</v>
          </cell>
        </row>
      </sheetData>
      <sheetData sheetId="13">
        <row r="12">
          <cell r="C12" t="str">
            <v>Employee and One Child</v>
          </cell>
        </row>
      </sheetData>
      <sheetData sheetId="14">
        <row r="115">
          <cell r="C115" t="str">
            <v>Total Monthly Premium</v>
          </cell>
        </row>
      </sheetData>
      <sheetData sheetId="15">
        <row r="99">
          <cell r="A99" t="str">
            <v>RELEASED RENEWAL/PROPOSAL INFORMATION:</v>
          </cell>
          <cell r="D99">
            <v>38749.625263425929</v>
          </cell>
        </row>
        <row r="100">
          <cell r="A100" t="str">
            <v>COLAS, INC.</v>
          </cell>
          <cell r="D100" t="str">
            <v>Version:  BASE</v>
          </cell>
        </row>
        <row r="101">
          <cell r="A101" t="str">
            <v>Second Strategy Reviewer</v>
          </cell>
          <cell r="C101" t="str">
            <v>Needed</v>
          </cell>
        </row>
        <row r="102">
          <cell r="A102" t="str">
            <v>Released with:</v>
          </cell>
        </row>
        <row r="103">
          <cell r="A103" t="str">
            <v>Released with:</v>
          </cell>
          <cell r="C103">
            <v>0</v>
          </cell>
        </row>
        <row r="104">
          <cell r="A104" t="str">
            <v>New Investment</v>
          </cell>
          <cell r="C104">
            <v>0</v>
          </cell>
        </row>
        <row r="105">
          <cell r="A105" t="str">
            <v>Old Investment / Guarantee</v>
          </cell>
          <cell r="C105">
            <v>0</v>
          </cell>
        </row>
        <row r="106">
          <cell r="A106" t="str">
            <v xml:space="preserve">    Explanation :</v>
          </cell>
          <cell r="C106" t="str">
            <v>Enter explanation here</v>
          </cell>
        </row>
        <row r="107">
          <cell r="A107"/>
          <cell r="C107">
            <v>0</v>
          </cell>
        </row>
        <row r="108">
          <cell r="A108"/>
          <cell r="C108">
            <v>0</v>
          </cell>
        </row>
        <row r="109">
          <cell r="A109"/>
          <cell r="C109">
            <v>0</v>
          </cell>
        </row>
        <row r="110">
          <cell r="A110" t="str">
            <v>Released P&amp;L Code:</v>
          </cell>
          <cell r="C110" t="str">
            <v>U or P</v>
          </cell>
        </row>
        <row r="111">
          <cell r="A111" t="str">
            <v>CATS Required Information</v>
          </cell>
          <cell r="C111">
            <v>0</v>
          </cell>
        </row>
        <row r="112">
          <cell r="A112" t="str">
            <v>Blended Projected Claims</v>
          </cell>
          <cell r="C112">
            <v>0</v>
          </cell>
        </row>
        <row r="113">
          <cell r="A113" t="str">
            <v>Expected Expense</v>
          </cell>
          <cell r="C113">
            <v>0</v>
          </cell>
        </row>
        <row r="114">
          <cell r="A114" t="str">
            <v>Income at Present Premium</v>
          </cell>
          <cell r="C114">
            <v>0</v>
          </cell>
        </row>
        <row r="115">
          <cell r="A115" t="str">
            <v>Income at Released Premium</v>
          </cell>
          <cell r="C115">
            <v>0</v>
          </cell>
        </row>
        <row r="116">
          <cell r="A116" t="str">
            <v>Percent Change</v>
          </cell>
          <cell r="C116">
            <v>0</v>
          </cell>
        </row>
        <row r="117">
          <cell r="A117" t="str">
            <v>CATS Required Information - SELF INSURED ACCOUNTS ONLY</v>
          </cell>
        </row>
        <row r="118">
          <cell r="A118" t="str">
            <v>Proposals Only:</v>
          </cell>
          <cell r="C118">
            <v>0</v>
          </cell>
        </row>
        <row r="119">
          <cell r="A119" t="str">
            <v>Date Requested:</v>
          </cell>
          <cell r="C119">
            <v>401768</v>
          </cell>
        </row>
        <row r="120">
          <cell r="A120" t="str">
            <v>Extension Date:</v>
          </cell>
          <cell r="C120">
            <v>401768</v>
          </cell>
        </row>
        <row r="121">
          <cell r="A121" t="str">
            <v>More than 3 benefits?</v>
          </cell>
          <cell r="C121" t="str">
            <v>N</v>
          </cell>
        </row>
        <row r="122">
          <cell r="A122" t="str">
            <v>Non-Standard Benefits?</v>
          </cell>
          <cell r="C122" t="str">
            <v>N</v>
          </cell>
        </row>
        <row r="123">
          <cell r="A123" t="str">
            <v>More than two Fundings?</v>
          </cell>
          <cell r="C123" t="str">
            <v>N</v>
          </cell>
        </row>
        <row r="124">
          <cell r="A124" t="str">
            <v>Released Rate as % to Current Rate:</v>
          </cell>
          <cell r="C124">
            <v>1</v>
          </cell>
        </row>
        <row r="125">
          <cell r="A125" t="str">
            <v>Released Rate as % to Renewal Rate:</v>
          </cell>
          <cell r="C125">
            <v>1</v>
          </cell>
        </row>
        <row r="126">
          <cell r="A126" t="str">
            <v>Non-Standard Benefits?</v>
          </cell>
          <cell r="C126" t="str">
            <v>N</v>
          </cell>
        </row>
        <row r="127">
          <cell r="A127" t="str">
            <v>UNDERWRITER RELEASED:</v>
          </cell>
          <cell r="B127" t="str">
            <v>Terry Brandon</v>
          </cell>
          <cell r="C127" t="str">
            <v>N</v>
          </cell>
        </row>
      </sheetData>
      <sheetData sheetId="16"/>
      <sheetData sheetId="17">
        <row r="8">
          <cell r="E8" t="str">
            <v>KC 20 00491</v>
          </cell>
          <cell r="F8" t="str">
            <v>KC 30 00492</v>
          </cell>
          <cell r="G8" t="str">
            <v>KC 20 00493</v>
          </cell>
          <cell r="H8" t="str">
            <v>KC 30 00494</v>
          </cell>
        </row>
        <row r="9">
          <cell r="E9">
            <v>843</v>
          </cell>
          <cell r="F9">
            <v>302</v>
          </cell>
          <cell r="G9">
            <v>0</v>
          </cell>
          <cell r="H9">
            <v>0</v>
          </cell>
        </row>
        <row r="10">
          <cell r="E10">
            <v>660</v>
          </cell>
          <cell r="F10">
            <v>426</v>
          </cell>
          <cell r="G10">
            <v>0</v>
          </cell>
          <cell r="H10">
            <v>0</v>
          </cell>
        </row>
        <row r="13">
          <cell r="C13" t="str">
            <v>Network access fees (Anthem/Wellpoint plans)</v>
          </cell>
          <cell r="D13" t="str">
            <v>- per contract per month</v>
          </cell>
          <cell r="E13">
            <v>0.08</v>
          </cell>
          <cell r="F13">
            <v>0.08</v>
          </cell>
          <cell r="G13">
            <v>0.08</v>
          </cell>
          <cell r="H13">
            <v>0.08</v>
          </cell>
        </row>
        <row r="14">
          <cell r="D14" t="str">
            <v>- of Anthem/Wellpoint facility and professional network savings up to $2,000 per claim</v>
          </cell>
        </row>
        <row r="15">
          <cell r="C15" t="str">
            <v>Out-of-state network access fees (non-Anthem/WellPoint plans)</v>
          </cell>
          <cell r="E15">
            <v>5.11E-2</v>
          </cell>
          <cell r="F15">
            <v>5.11E-2</v>
          </cell>
          <cell r="G15">
            <v>5.11E-2</v>
          </cell>
          <cell r="H15">
            <v>5.11E-2</v>
          </cell>
        </row>
        <row r="16">
          <cell r="B16" t="str">
            <v>REINSURANCE CHARGES</v>
          </cell>
          <cell r="D16" t="str">
            <v>- of non-Anthem/Wellpoint facility and professional network savings up to $2,000 per claim</v>
          </cell>
        </row>
        <row r="17">
          <cell r="C17" t="str">
            <v>Network access fees (Anthem/Wellpoint plans)</v>
          </cell>
          <cell r="E17">
            <v>0</v>
          </cell>
          <cell r="F17">
            <v>0</v>
          </cell>
          <cell r="G17">
            <v>0</v>
          </cell>
          <cell r="H17">
            <v>0</v>
          </cell>
        </row>
        <row r="18">
          <cell r="D18" t="str">
            <v>- per contract per month based on Anthem/Wellpoint enrollment</v>
          </cell>
          <cell r="F18">
            <v>0</v>
          </cell>
        </row>
        <row r="19">
          <cell r="C19" t="str">
            <v>Out-of-state network access fees (non-Anthem/WellPoint plans)</v>
          </cell>
          <cell r="E19">
            <v>0</v>
          </cell>
          <cell r="F19">
            <v>0</v>
          </cell>
          <cell r="G19">
            <v>0</v>
          </cell>
          <cell r="H19">
            <v>0</v>
          </cell>
        </row>
        <row r="20">
          <cell r="C20" t="str">
            <v>0% aggregate stop loss charge</v>
          </cell>
          <cell r="D20" t="str">
            <v>- per contract per month based on Anthem/Wellpoint enrollment</v>
          </cell>
        </row>
        <row r="21">
          <cell r="F21">
            <v>0</v>
          </cell>
        </row>
        <row r="22">
          <cell r="B22" t="str">
            <v>REINSURANCE CHARGES</v>
          </cell>
        </row>
        <row r="23">
          <cell r="C23" t="str">
            <v>$60,000 specific stop loss charge</v>
          </cell>
        </row>
        <row r="24">
          <cell r="D24" t="str">
            <v>- per contract per month</v>
          </cell>
          <cell r="E24">
            <v>0</v>
          </cell>
          <cell r="F24">
            <v>0</v>
          </cell>
          <cell r="G24">
            <v>0</v>
          </cell>
          <cell r="H24">
            <v>0</v>
          </cell>
        </row>
        <row r="25">
          <cell r="D25" t="str">
            <v>- percentage on termination</v>
          </cell>
          <cell r="E25">
            <v>0.11700000000000001</v>
          </cell>
          <cell r="F25">
            <v>0.11700000000000001</v>
          </cell>
          <cell r="G25">
            <v>0.11700000000000001</v>
          </cell>
          <cell r="H25">
            <v>0.11700000000000001</v>
          </cell>
        </row>
        <row r="26">
          <cell r="C26" t="str">
            <v>$60,000 specific stop loss charge</v>
          </cell>
        </row>
        <row r="27">
          <cell r="B27" t="str">
            <v>RETENTION CHARGES</v>
          </cell>
          <cell r="D27" t="str">
            <v>- of claims net ECD's</v>
          </cell>
          <cell r="E27">
            <v>0.11700000000000001</v>
          </cell>
          <cell r="F27">
            <v>0.11700000000000001</v>
          </cell>
          <cell r="G27">
            <v>0.11700000000000001</v>
          </cell>
          <cell r="H27">
            <v>0.11700000000000001</v>
          </cell>
        </row>
        <row r="28">
          <cell r="C28" t="str">
            <v>115% aggregate stop loss charge</v>
          </cell>
          <cell r="F28">
            <v>0</v>
          </cell>
        </row>
        <row r="29">
          <cell r="C29" t="str">
            <v>Prescription drug administration credit</v>
          </cell>
          <cell r="D29" t="str">
            <v>- per contract per month</v>
          </cell>
          <cell r="E29">
            <v>0</v>
          </cell>
          <cell r="F29">
            <v>0</v>
          </cell>
          <cell r="G29">
            <v>0</v>
          </cell>
          <cell r="H29">
            <v>0</v>
          </cell>
        </row>
        <row r="30">
          <cell r="C30" t="str">
            <v>Net administration fee</v>
          </cell>
          <cell r="D30" t="str">
            <v>- of claims on termination</v>
          </cell>
          <cell r="E30">
            <v>1.35E-2</v>
          </cell>
          <cell r="F30">
            <v>1.35E-2</v>
          </cell>
          <cell r="G30">
            <v>1.35E-2</v>
          </cell>
          <cell r="H30">
            <v>1.35E-2</v>
          </cell>
        </row>
        <row r="31">
          <cell r="C31" t="str">
            <v>115% aggregate stop loss charge</v>
          </cell>
          <cell r="D31" t="str">
            <v>- per contract per month</v>
          </cell>
        </row>
        <row r="32">
          <cell r="C32" t="str">
            <v>Drug per script fee</v>
          </cell>
          <cell r="D32" t="str">
            <v>- of claims net ECD's</v>
          </cell>
          <cell r="E32">
            <v>1.35E-2</v>
          </cell>
          <cell r="F32">
            <v>1.35E-2</v>
          </cell>
          <cell r="G32">
            <v>1.35E-2</v>
          </cell>
          <cell r="H32">
            <v>1.35E-2</v>
          </cell>
        </row>
        <row r="33">
          <cell r="C33" t="str">
            <v>IBNR cap charge</v>
          </cell>
          <cell r="D33" t="str">
            <v>- per script written</v>
          </cell>
        </row>
        <row r="34">
          <cell r="C34" t="str">
            <v>Variable administration (Medical and Drug)</v>
          </cell>
          <cell r="D34" t="str">
            <v>- per contract per month</v>
          </cell>
          <cell r="E34">
            <v>0</v>
          </cell>
          <cell r="F34">
            <v>0</v>
          </cell>
          <cell r="G34">
            <v>0</v>
          </cell>
          <cell r="H34">
            <v>0</v>
          </cell>
        </row>
        <row r="35">
          <cell r="C35" t="str">
            <v>IBNR cap charge</v>
          </cell>
          <cell r="D35" t="str">
            <v>- per contract per month</v>
          </cell>
          <cell r="F35">
            <v>0</v>
          </cell>
        </row>
        <row r="36">
          <cell r="D36" t="str">
            <v>- of claims net ECD's</v>
          </cell>
          <cell r="E36">
            <v>0</v>
          </cell>
          <cell r="F36">
            <v>0</v>
          </cell>
          <cell r="G36">
            <v>0</v>
          </cell>
          <cell r="H36">
            <v>0</v>
          </cell>
        </row>
        <row r="37">
          <cell r="C37" t="str">
            <v>Variable administration (Medical and Drug)</v>
          </cell>
        </row>
        <row r="38">
          <cell r="F38">
            <v>0</v>
          </cell>
        </row>
        <row r="39">
          <cell r="E39">
            <v>32.85</v>
          </cell>
          <cell r="F39">
            <v>32.85</v>
          </cell>
          <cell r="G39">
            <v>0</v>
          </cell>
          <cell r="H39">
            <v>0</v>
          </cell>
        </row>
        <row r="40">
          <cell r="C40" t="str">
            <v>Prescription drug administration credit</v>
          </cell>
          <cell r="D40" t="str">
            <v>-per contract per month</v>
          </cell>
          <cell r="E40">
            <v>-6.66</v>
          </cell>
          <cell r="F40">
            <v>-6.66</v>
          </cell>
          <cell r="G40">
            <v>-4.5999999999999996</v>
          </cell>
          <cell r="H40">
            <v>-4.5999999999999996</v>
          </cell>
        </row>
        <row r="41">
          <cell r="C41" t="str">
            <v>Net administration fee</v>
          </cell>
          <cell r="E41">
            <v>26.19</v>
          </cell>
          <cell r="F41">
            <v>26.19</v>
          </cell>
          <cell r="G41">
            <v>-4.5999999999999996</v>
          </cell>
          <cell r="H41">
            <v>-4.5999999999999996</v>
          </cell>
        </row>
        <row r="42">
          <cell r="F42">
            <v>0</v>
          </cell>
        </row>
        <row r="43">
          <cell r="C43" t="str">
            <v>Drug per script fee</v>
          </cell>
          <cell r="D43" t="str">
            <v>- of claims on termination</v>
          </cell>
          <cell r="E43">
            <v>0</v>
          </cell>
          <cell r="F43">
            <v>0</v>
          </cell>
          <cell r="G43">
            <v>0</v>
          </cell>
          <cell r="H43">
            <v>0</v>
          </cell>
        </row>
        <row r="44">
          <cell r="C44" t="str">
            <v>Risk fee</v>
          </cell>
          <cell r="D44" t="str">
            <v>- per script written</v>
          </cell>
        </row>
        <row r="45">
          <cell r="C45" t="str">
            <v>Variable administration</v>
          </cell>
          <cell r="D45" t="str">
            <v>- of claims net ECD's</v>
          </cell>
          <cell r="F45">
            <v>0</v>
          </cell>
        </row>
        <row r="46">
          <cell r="C46" t="str">
            <v xml:space="preserve">State premium tax </v>
          </cell>
          <cell r="D46" t="str">
            <v>- per contract per month</v>
          </cell>
          <cell r="E46">
            <v>0</v>
          </cell>
          <cell r="F46">
            <v>0</v>
          </cell>
          <cell r="G46">
            <v>0</v>
          </cell>
          <cell r="H46">
            <v>0</v>
          </cell>
        </row>
        <row r="47">
          <cell r="D47" t="str">
            <v>- of claims on termination</v>
          </cell>
          <cell r="E47">
            <v>0</v>
          </cell>
          <cell r="F47">
            <v>0</v>
          </cell>
          <cell r="G47">
            <v>0</v>
          </cell>
          <cell r="H47">
            <v>0</v>
          </cell>
        </row>
        <row r="48">
          <cell r="C48" t="str">
            <v>Variable administration</v>
          </cell>
        </row>
        <row r="49">
          <cell r="D49" t="str">
            <v>- of claims net ECD's</v>
          </cell>
          <cell r="E49">
            <v>0</v>
          </cell>
          <cell r="F49">
            <v>0</v>
          </cell>
          <cell r="G49">
            <v>0</v>
          </cell>
          <cell r="H49">
            <v>0</v>
          </cell>
        </row>
        <row r="50">
          <cell r="C50" t="str">
            <v>Out-of-state network access fee offset</v>
          </cell>
          <cell r="E50">
            <v>-3.15</v>
          </cell>
          <cell r="F50">
            <v>-3.15</v>
          </cell>
          <cell r="G50">
            <v>-3.15</v>
          </cell>
          <cell r="H50">
            <v>-3.15</v>
          </cell>
        </row>
        <row r="51">
          <cell r="C51" t="str">
            <v>Risk fee</v>
          </cell>
          <cell r="D51" t="str">
            <v>- of medical claims</v>
          </cell>
          <cell r="F51">
            <v>0</v>
          </cell>
        </row>
        <row r="52">
          <cell r="D52" t="str">
            <v>- per contract per month</v>
          </cell>
          <cell r="E52">
            <v>0</v>
          </cell>
          <cell r="F52">
            <v>0</v>
          </cell>
          <cell r="G52">
            <v>0</v>
          </cell>
          <cell r="H52">
            <v>0</v>
          </cell>
        </row>
        <row r="53">
          <cell r="C53" t="str">
            <v>FULLY INSURED VISION</v>
          </cell>
          <cell r="D53" t="str">
            <v>- of claims on termination</v>
          </cell>
          <cell r="E53">
            <v>0</v>
          </cell>
          <cell r="F53">
            <v>0</v>
          </cell>
          <cell r="G53">
            <v>0</v>
          </cell>
          <cell r="H53">
            <v>0</v>
          </cell>
        </row>
        <row r="54">
          <cell r="C54" t="str">
            <v>Risk fee</v>
          </cell>
          <cell r="D54" t="str">
            <v>- per contract per month</v>
          </cell>
          <cell r="F54">
            <v>0</v>
          </cell>
        </row>
        <row r="55">
          <cell r="D55" t="str">
            <v>- of claims net ECD's</v>
          </cell>
          <cell r="E55">
            <v>0</v>
          </cell>
          <cell r="F55">
            <v>0</v>
          </cell>
          <cell r="G55">
            <v>0</v>
          </cell>
          <cell r="H55">
            <v>0</v>
          </cell>
        </row>
        <row r="56">
          <cell r="C56" t="str">
            <v xml:space="preserve">Reserve fee </v>
          </cell>
          <cell r="F56">
            <v>0</v>
          </cell>
        </row>
        <row r="57">
          <cell r="D57" t="str">
            <v>- per contract per month</v>
          </cell>
          <cell r="E57">
            <v>0</v>
          </cell>
          <cell r="F57">
            <v>0</v>
          </cell>
          <cell r="G57">
            <v>0</v>
          </cell>
          <cell r="H57">
            <v>0</v>
          </cell>
        </row>
        <row r="58">
          <cell r="C58" t="str">
            <v>MONTHLY WIRE/ACH TRANSFER AMT</v>
          </cell>
          <cell r="D58" t="str">
            <v>- of claims, network access and administration fees,</v>
          </cell>
          <cell r="E58">
            <v>0</v>
          </cell>
          <cell r="F58">
            <v>0</v>
          </cell>
          <cell r="G58">
            <v>0</v>
          </cell>
          <cell r="H58">
            <v>0</v>
          </cell>
        </row>
        <row r="59">
          <cell r="D59" t="str">
            <v xml:space="preserve"> and applicable reinsurance charges on termination</v>
          </cell>
        </row>
        <row r="60">
          <cell r="C60" t="str">
            <v xml:space="preserve">Reserve fee </v>
          </cell>
        </row>
        <row r="61">
          <cell r="C61" t="str">
            <v>Anthem Blue Cross and Blue Shield and its affiliated HMO's reserve the right to revise premiums should  there be legislative changes or should the group request changes in their benefits, networks, or service level, or should the total enrollment or enrol</v>
          </cell>
          <cell r="D61" t="str">
            <v>- of claims, network access and administration</v>
          </cell>
          <cell r="E61">
            <v>0</v>
          </cell>
          <cell r="F61">
            <v>0</v>
          </cell>
          <cell r="G61">
            <v>0</v>
          </cell>
          <cell r="H61">
            <v>0</v>
          </cell>
        </row>
        <row r="62">
          <cell r="D62" t="str">
            <v xml:space="preserve">  fees, and applicable reinsurance charges</v>
          </cell>
        </row>
        <row r="63">
          <cell r="E63">
            <v>2.2499999999999999E-2</v>
          </cell>
          <cell r="F63">
            <v>2.2499999999999999E-2</v>
          </cell>
          <cell r="G63">
            <v>2.2499999999999999E-2</v>
          </cell>
          <cell r="H63">
            <v>2.2499999999999999E-2</v>
          </cell>
        </row>
        <row r="65">
          <cell r="E65">
            <v>0.37</v>
          </cell>
          <cell r="F65">
            <v>0.37</v>
          </cell>
          <cell r="G65">
            <v>0.37</v>
          </cell>
          <cell r="H65">
            <v>0.37</v>
          </cell>
        </row>
        <row r="69">
          <cell r="E69">
            <v>0</v>
          </cell>
          <cell r="F69">
            <v>0</v>
          </cell>
          <cell r="G69">
            <v>0</v>
          </cell>
          <cell r="H69">
            <v>0</v>
          </cell>
        </row>
        <row r="71">
          <cell r="E71" t="str">
            <v>$3.55 PCPM</v>
          </cell>
        </row>
        <row r="73">
          <cell r="E73">
            <v>0</v>
          </cell>
        </row>
      </sheetData>
      <sheetData sheetId="18">
        <row r="40">
          <cell r="C40">
            <v>0.66</v>
          </cell>
        </row>
        <row r="67">
          <cell r="A67" t="str">
            <v>Option 1</v>
          </cell>
          <cell r="B67">
            <v>2</v>
          </cell>
          <cell r="C67">
            <v>3</v>
          </cell>
          <cell r="D67">
            <v>4</v>
          </cell>
          <cell r="E67">
            <v>5</v>
          </cell>
          <cell r="F67">
            <v>6</v>
          </cell>
          <cell r="G67">
            <v>7</v>
          </cell>
          <cell r="H67">
            <v>8</v>
          </cell>
          <cell r="I67">
            <v>9</v>
          </cell>
          <cell r="J67">
            <v>10</v>
          </cell>
          <cell r="K67">
            <v>11</v>
          </cell>
          <cell r="L67">
            <v>12</v>
          </cell>
        </row>
        <row r="68">
          <cell r="A68" t="str">
            <v>Option 2</v>
          </cell>
          <cell r="B68" t="str">
            <v>FS</v>
          </cell>
          <cell r="C68" t="str">
            <v>KCC</v>
          </cell>
          <cell r="D68" t="str">
            <v>KCD</v>
          </cell>
          <cell r="E68" t="str">
            <v>KC5</v>
          </cell>
          <cell r="F68" t="str">
            <v>BC</v>
          </cell>
          <cell r="G68" t="str">
            <v>BC5</v>
          </cell>
          <cell r="H68" t="str">
            <v>HK</v>
          </cell>
          <cell r="I68" t="str">
            <v>PE</v>
          </cell>
          <cell r="J68" t="str">
            <v>PR</v>
          </cell>
          <cell r="K68" t="str">
            <v>PH</v>
          </cell>
          <cell r="L68" t="str">
            <v>HKW</v>
          </cell>
        </row>
        <row r="69">
          <cell r="A69">
            <v>0</v>
          </cell>
          <cell r="B69">
            <v>33.4</v>
          </cell>
          <cell r="C69">
            <v>33.4</v>
          </cell>
          <cell r="D69">
            <v>33.4</v>
          </cell>
          <cell r="E69">
            <v>33.4</v>
          </cell>
          <cell r="F69">
            <v>33.4</v>
          </cell>
          <cell r="G69">
            <v>33.4</v>
          </cell>
          <cell r="H69">
            <v>34.11</v>
          </cell>
          <cell r="I69">
            <v>34.11</v>
          </cell>
          <cell r="J69">
            <v>34.11</v>
          </cell>
          <cell r="K69">
            <v>34.11</v>
          </cell>
          <cell r="L69">
            <v>34.11</v>
          </cell>
        </row>
        <row r="70">
          <cell r="A70">
            <v>100</v>
          </cell>
          <cell r="B70">
            <v>33.4</v>
          </cell>
          <cell r="C70">
            <v>33.4</v>
          </cell>
          <cell r="D70">
            <v>33.4</v>
          </cell>
          <cell r="E70">
            <v>33.4</v>
          </cell>
          <cell r="F70">
            <v>33.4</v>
          </cell>
          <cell r="G70">
            <v>33.4</v>
          </cell>
          <cell r="H70">
            <v>34.11</v>
          </cell>
          <cell r="I70">
            <v>34.11</v>
          </cell>
          <cell r="J70">
            <v>34.11</v>
          </cell>
          <cell r="K70">
            <v>34.11</v>
          </cell>
          <cell r="L70">
            <v>34.11</v>
          </cell>
        </row>
        <row r="71">
          <cell r="A71">
            <v>250</v>
          </cell>
          <cell r="B71">
            <v>31.91</v>
          </cell>
          <cell r="C71">
            <v>31.91</v>
          </cell>
          <cell r="D71">
            <v>31.91</v>
          </cell>
          <cell r="E71">
            <v>31.91</v>
          </cell>
          <cell r="F71">
            <v>31.91</v>
          </cell>
          <cell r="G71">
            <v>31.91</v>
          </cell>
          <cell r="H71">
            <v>32.590000000000003</v>
          </cell>
          <cell r="I71">
            <v>32.590000000000003</v>
          </cell>
          <cell r="J71">
            <v>32.590000000000003</v>
          </cell>
          <cell r="K71">
            <v>32.590000000000003</v>
          </cell>
          <cell r="L71">
            <v>32.590000000000003</v>
          </cell>
        </row>
        <row r="72">
          <cell r="A72">
            <v>500</v>
          </cell>
          <cell r="B72">
            <v>29.08</v>
          </cell>
          <cell r="C72">
            <v>29.08</v>
          </cell>
          <cell r="D72">
            <v>29.08</v>
          </cell>
          <cell r="E72">
            <v>29.08</v>
          </cell>
          <cell r="F72">
            <v>29.08</v>
          </cell>
          <cell r="G72">
            <v>29.08</v>
          </cell>
          <cell r="H72">
            <v>29.7</v>
          </cell>
          <cell r="I72">
            <v>29.7</v>
          </cell>
          <cell r="J72">
            <v>29.7</v>
          </cell>
          <cell r="K72">
            <v>29.7</v>
          </cell>
          <cell r="L72">
            <v>29.7</v>
          </cell>
        </row>
        <row r="73">
          <cell r="A73">
            <v>1000</v>
          </cell>
          <cell r="B73">
            <v>0</v>
          </cell>
          <cell r="C73">
            <v>0</v>
          </cell>
          <cell r="D73">
            <v>0</v>
          </cell>
          <cell r="E73">
            <v>0</v>
          </cell>
          <cell r="F73">
            <v>0</v>
          </cell>
          <cell r="G73">
            <v>0</v>
          </cell>
          <cell r="H73">
            <v>0</v>
          </cell>
          <cell r="I73">
            <v>0</v>
          </cell>
          <cell r="J73">
            <v>0</v>
          </cell>
          <cell r="K73">
            <v>0</v>
          </cell>
          <cell r="L73">
            <v>0</v>
          </cell>
        </row>
        <row r="74">
          <cell r="A74">
            <v>1500</v>
          </cell>
          <cell r="B74">
            <v>0</v>
          </cell>
          <cell r="C74">
            <v>0</v>
          </cell>
          <cell r="D74">
            <v>0</v>
          </cell>
          <cell r="E74">
            <v>0</v>
          </cell>
          <cell r="F74">
            <v>0</v>
          </cell>
          <cell r="G74">
            <v>0</v>
          </cell>
          <cell r="H74">
            <v>0</v>
          </cell>
          <cell r="I74">
            <v>0</v>
          </cell>
          <cell r="J74">
            <v>0</v>
          </cell>
          <cell r="K74">
            <v>0</v>
          </cell>
          <cell r="L74">
            <v>0</v>
          </cell>
        </row>
        <row r="105">
          <cell r="A105">
            <v>35000</v>
          </cell>
          <cell r="B105">
            <v>0.20100000000000001</v>
          </cell>
          <cell r="C105">
            <v>0.20100000000000001</v>
          </cell>
          <cell r="D105">
            <v>0.20100000000000001</v>
          </cell>
          <cell r="E105">
            <v>35000</v>
          </cell>
          <cell r="F105">
            <v>0.16400000000000001</v>
          </cell>
          <cell r="G105">
            <v>0.16400000000000001</v>
          </cell>
          <cell r="H105">
            <v>0.16400000000000001</v>
          </cell>
        </row>
        <row r="106">
          <cell r="A106">
            <v>40000</v>
          </cell>
          <cell r="B106">
            <v>0.17499999999999999</v>
          </cell>
          <cell r="C106">
            <v>0.17499999999999999</v>
          </cell>
          <cell r="D106">
            <v>0.17499999999999999</v>
          </cell>
          <cell r="E106">
            <v>40000</v>
          </cell>
          <cell r="F106">
            <v>0.14599999999999999</v>
          </cell>
          <cell r="G106">
            <v>0.14599999999999999</v>
          </cell>
          <cell r="H106">
            <v>0.14599999999999999</v>
          </cell>
        </row>
        <row r="107">
          <cell r="A107">
            <v>50000</v>
          </cell>
          <cell r="B107">
            <v>9.1999999999999998E-2</v>
          </cell>
          <cell r="C107">
            <v>0.114</v>
          </cell>
          <cell r="D107">
            <v>0.13700000000000001</v>
          </cell>
          <cell r="E107">
            <v>50000</v>
          </cell>
          <cell r="F107">
            <v>7.9000000000000001E-2</v>
          </cell>
          <cell r="G107">
            <v>9.9000000000000005E-2</v>
          </cell>
          <cell r="H107">
            <v>0.11899999999999999</v>
          </cell>
        </row>
        <row r="108">
          <cell r="A108">
            <v>60000</v>
          </cell>
          <cell r="B108">
            <v>7.4999999999999997E-2</v>
          </cell>
          <cell r="C108">
            <v>9.2999999999999999E-2</v>
          </cell>
          <cell r="D108">
            <v>0.112</v>
          </cell>
          <cell r="E108">
            <v>60000</v>
          </cell>
          <cell r="F108">
            <v>6.6000000000000003E-2</v>
          </cell>
          <cell r="G108">
            <v>8.3000000000000004E-2</v>
          </cell>
          <cell r="H108">
            <v>9.9000000000000005E-2</v>
          </cell>
        </row>
        <row r="109">
          <cell r="A109">
            <v>70000</v>
          </cell>
          <cell r="B109">
            <v>6.3E-2</v>
          </cell>
          <cell r="C109">
            <v>7.6999999999999999E-2</v>
          </cell>
          <cell r="D109">
            <v>9.2999999999999999E-2</v>
          </cell>
          <cell r="E109">
            <v>70000</v>
          </cell>
          <cell r="F109">
            <v>5.6000000000000001E-2</v>
          </cell>
          <cell r="G109">
            <v>7.0000000000000007E-2</v>
          </cell>
          <cell r="H109">
            <v>8.4000000000000005E-2</v>
          </cell>
        </row>
        <row r="110">
          <cell r="A110">
            <v>75000</v>
          </cell>
          <cell r="B110">
            <v>5.3999999999999999E-2</v>
          </cell>
          <cell r="C110">
            <v>7.1999999999999995E-2</v>
          </cell>
          <cell r="D110">
            <v>0.09</v>
          </cell>
          <cell r="E110">
            <v>75000</v>
          </cell>
          <cell r="F110">
            <v>4.9000000000000002E-2</v>
          </cell>
          <cell r="G110">
            <v>6.5000000000000002E-2</v>
          </cell>
          <cell r="H110">
            <v>8.2000000000000003E-2</v>
          </cell>
        </row>
        <row r="111">
          <cell r="A111">
            <v>80000</v>
          </cell>
          <cell r="B111">
            <v>0.05</v>
          </cell>
          <cell r="C111">
            <v>6.6000000000000003E-2</v>
          </cell>
          <cell r="D111">
            <v>8.3000000000000004E-2</v>
          </cell>
          <cell r="E111">
            <v>80000</v>
          </cell>
          <cell r="F111">
            <v>4.5999999999999999E-2</v>
          </cell>
          <cell r="G111">
            <v>6.2E-2</v>
          </cell>
          <cell r="H111">
            <v>7.6999999999999999E-2</v>
          </cell>
        </row>
        <row r="112">
          <cell r="A112">
            <v>85000</v>
          </cell>
          <cell r="B112">
            <v>4.5999999999999999E-2</v>
          </cell>
          <cell r="C112">
            <v>6.2E-2</v>
          </cell>
          <cell r="D112">
            <v>7.6999999999999999E-2</v>
          </cell>
          <cell r="E112">
            <v>85000</v>
          </cell>
          <cell r="F112">
            <v>4.2999999999999997E-2</v>
          </cell>
          <cell r="G112">
            <v>5.8000000000000003E-2</v>
          </cell>
          <cell r="H112">
            <v>7.1999999999999995E-2</v>
          </cell>
        </row>
        <row r="113">
          <cell r="A113">
            <v>90000</v>
          </cell>
          <cell r="B113">
            <v>4.3999999999999997E-2</v>
          </cell>
          <cell r="C113">
            <v>5.8000000000000003E-2</v>
          </cell>
          <cell r="D113">
            <v>7.2999999999999995E-2</v>
          </cell>
          <cell r="E113">
            <v>90000</v>
          </cell>
          <cell r="F113">
            <v>4.1000000000000002E-2</v>
          </cell>
          <cell r="G113">
            <v>5.5E-2</v>
          </cell>
          <cell r="H113">
            <v>6.9000000000000006E-2</v>
          </cell>
        </row>
        <row r="114">
          <cell r="A114">
            <v>100000</v>
          </cell>
          <cell r="B114">
            <v>3.7999999999999999E-2</v>
          </cell>
          <cell r="C114">
            <v>5.0999999999999997E-2</v>
          </cell>
          <cell r="D114">
            <v>6.3E-2</v>
          </cell>
          <cell r="E114">
            <v>100000</v>
          </cell>
          <cell r="F114">
            <v>3.5999999999999997E-2</v>
          </cell>
          <cell r="G114">
            <v>0.05</v>
          </cell>
          <cell r="H114">
            <v>6.2E-2</v>
          </cell>
        </row>
        <row r="115">
          <cell r="A115">
            <v>125000</v>
          </cell>
          <cell r="B115">
            <v>2.7E-2</v>
          </cell>
          <cell r="C115">
            <v>3.9E-2</v>
          </cell>
          <cell r="D115">
            <v>5.0999999999999997E-2</v>
          </cell>
          <cell r="E115">
            <v>125000</v>
          </cell>
          <cell r="F115">
            <v>2.7E-2</v>
          </cell>
          <cell r="G115">
            <v>3.7999999999999999E-2</v>
          </cell>
          <cell r="H115">
            <v>0.05</v>
          </cell>
        </row>
        <row r="116">
          <cell r="A116">
            <v>150000</v>
          </cell>
          <cell r="B116">
            <v>2.1999999999999999E-2</v>
          </cell>
          <cell r="C116">
            <v>3.1E-2</v>
          </cell>
          <cell r="D116">
            <v>0.04</v>
          </cell>
          <cell r="E116">
            <v>150000</v>
          </cell>
          <cell r="F116">
            <v>2.1999999999999999E-2</v>
          </cell>
          <cell r="G116">
            <v>3.1E-2</v>
          </cell>
          <cell r="H116">
            <v>0.04</v>
          </cell>
        </row>
        <row r="117">
          <cell r="A117">
            <v>175000</v>
          </cell>
          <cell r="B117">
            <v>1.7999999999999999E-2</v>
          </cell>
          <cell r="C117">
            <v>2.5000000000000001E-2</v>
          </cell>
          <cell r="D117">
            <v>3.3000000000000002E-2</v>
          </cell>
          <cell r="E117">
            <v>175000</v>
          </cell>
          <cell r="F117">
            <v>1.7999999999999999E-2</v>
          </cell>
          <cell r="G117">
            <v>2.5000000000000001E-2</v>
          </cell>
          <cell r="H117">
            <v>3.3000000000000002E-2</v>
          </cell>
        </row>
        <row r="118">
          <cell r="A118">
            <v>200000</v>
          </cell>
          <cell r="B118">
            <v>1.4999999999999999E-2</v>
          </cell>
          <cell r="C118">
            <v>2.1999999999999999E-2</v>
          </cell>
          <cell r="D118">
            <v>2.8000000000000001E-2</v>
          </cell>
          <cell r="E118">
            <v>200000</v>
          </cell>
          <cell r="F118">
            <v>1.4999999999999999E-2</v>
          </cell>
          <cell r="G118">
            <v>2.1999999999999999E-2</v>
          </cell>
          <cell r="H118">
            <v>2.8000000000000001E-2</v>
          </cell>
        </row>
        <row r="119">
          <cell r="A119">
            <v>225000</v>
          </cell>
          <cell r="B119">
            <v>1.2999999999999999E-2</v>
          </cell>
          <cell r="C119">
            <v>1.7999999999999999E-2</v>
          </cell>
          <cell r="D119">
            <v>2.3E-2</v>
          </cell>
          <cell r="E119">
            <v>225000</v>
          </cell>
          <cell r="F119">
            <v>1.2999999999999999E-2</v>
          </cell>
          <cell r="G119">
            <v>1.7999999999999999E-2</v>
          </cell>
          <cell r="H119">
            <v>2.3E-2</v>
          </cell>
        </row>
        <row r="120">
          <cell r="A120">
            <v>250000</v>
          </cell>
          <cell r="B120">
            <v>1.0999999999999999E-2</v>
          </cell>
          <cell r="C120">
            <v>1.6E-2</v>
          </cell>
          <cell r="D120">
            <v>2.1000000000000001E-2</v>
          </cell>
          <cell r="E120">
            <v>250000</v>
          </cell>
          <cell r="F120">
            <v>1.0999999999999999E-2</v>
          </cell>
          <cell r="G120">
            <v>1.6E-2</v>
          </cell>
          <cell r="H120">
            <v>2.1000000000000001E-2</v>
          </cell>
        </row>
        <row r="121">
          <cell r="A121">
            <v>300000</v>
          </cell>
          <cell r="B121">
            <v>8.9999999999999993E-3</v>
          </cell>
          <cell r="C121">
            <v>1.2E-2</v>
          </cell>
          <cell r="D121">
            <v>1.7000000000000001E-2</v>
          </cell>
          <cell r="E121">
            <v>300000</v>
          </cell>
          <cell r="F121">
            <v>8.9999999999999993E-3</v>
          </cell>
          <cell r="G121">
            <v>1.2E-2</v>
          </cell>
          <cell r="H121">
            <v>1.6E-2</v>
          </cell>
        </row>
        <row r="122">
          <cell r="A122">
            <v>500000</v>
          </cell>
          <cell r="B122">
            <v>4.0000000000000001E-3</v>
          </cell>
          <cell r="C122">
            <v>6.0000000000000001E-3</v>
          </cell>
          <cell r="D122">
            <v>8.0000000000000002E-3</v>
          </cell>
          <cell r="E122">
            <v>500000</v>
          </cell>
          <cell r="F122">
            <v>4.0000000000000001E-3</v>
          </cell>
          <cell r="G122">
            <v>6.0000000000000001E-3</v>
          </cell>
          <cell r="H122">
            <v>8.0000000000000002E-3</v>
          </cell>
        </row>
        <row r="129">
          <cell r="A129">
            <v>35000</v>
          </cell>
          <cell r="B129">
            <v>0.23100000000000001</v>
          </cell>
          <cell r="C129">
            <v>0.23100000000000001</v>
          </cell>
          <cell r="D129">
            <v>0.23100000000000001</v>
          </cell>
          <cell r="E129">
            <v>35000</v>
          </cell>
          <cell r="F129">
            <v>0.189</v>
          </cell>
          <cell r="G129">
            <v>0.189</v>
          </cell>
          <cell r="H129">
            <v>0.189</v>
          </cell>
        </row>
        <row r="130">
          <cell r="A130">
            <v>40000</v>
          </cell>
          <cell r="B130">
            <v>0.20200000000000001</v>
          </cell>
          <cell r="C130">
            <v>0.20200000000000001</v>
          </cell>
          <cell r="D130">
            <v>0.20200000000000001</v>
          </cell>
          <cell r="E130">
            <v>40000</v>
          </cell>
          <cell r="F130">
            <v>0.16800000000000001</v>
          </cell>
          <cell r="G130">
            <v>0.16800000000000001</v>
          </cell>
          <cell r="H130">
            <v>0.16800000000000001</v>
          </cell>
        </row>
        <row r="131">
          <cell r="A131">
            <v>50000</v>
          </cell>
          <cell r="B131">
            <v>0.106</v>
          </cell>
          <cell r="C131">
            <v>0.13200000000000001</v>
          </cell>
          <cell r="D131">
            <v>0.158</v>
          </cell>
          <cell r="E131">
            <v>50000</v>
          </cell>
          <cell r="F131">
            <v>9.0999999999999998E-2</v>
          </cell>
          <cell r="G131">
            <v>0.114</v>
          </cell>
          <cell r="H131">
            <v>0.13700000000000001</v>
          </cell>
        </row>
        <row r="132">
          <cell r="A132">
            <v>60000</v>
          </cell>
          <cell r="B132">
            <v>8.5999999999999993E-2</v>
          </cell>
          <cell r="C132">
            <v>0.107</v>
          </cell>
          <cell r="D132">
            <v>0.129</v>
          </cell>
          <cell r="E132">
            <v>60000</v>
          </cell>
          <cell r="F132">
            <v>7.5999999999999998E-2</v>
          </cell>
          <cell r="G132">
            <v>9.5000000000000001E-2</v>
          </cell>
          <cell r="H132">
            <v>0.114</v>
          </cell>
        </row>
        <row r="133">
          <cell r="A133">
            <v>70000</v>
          </cell>
          <cell r="B133">
            <v>7.1999999999999995E-2</v>
          </cell>
          <cell r="C133">
            <v>8.8999999999999996E-2</v>
          </cell>
          <cell r="D133">
            <v>0.107</v>
          </cell>
          <cell r="E133">
            <v>70000</v>
          </cell>
          <cell r="F133">
            <v>6.5000000000000002E-2</v>
          </cell>
          <cell r="G133">
            <v>8.1000000000000003E-2</v>
          </cell>
          <cell r="H133">
            <v>9.7000000000000003E-2</v>
          </cell>
        </row>
        <row r="134">
          <cell r="A134">
            <v>75000</v>
          </cell>
          <cell r="B134">
            <v>6.2E-2</v>
          </cell>
          <cell r="C134">
            <v>8.3000000000000004E-2</v>
          </cell>
          <cell r="D134">
            <v>0.104</v>
          </cell>
          <cell r="E134">
            <v>75000</v>
          </cell>
          <cell r="F134">
            <v>5.6000000000000001E-2</v>
          </cell>
          <cell r="G134">
            <v>7.4999999999999997E-2</v>
          </cell>
          <cell r="H134">
            <v>9.4E-2</v>
          </cell>
        </row>
        <row r="135">
          <cell r="A135">
            <v>80000</v>
          </cell>
          <cell r="B135">
            <v>5.7000000000000002E-2</v>
          </cell>
          <cell r="C135">
            <v>7.5999999999999998E-2</v>
          </cell>
          <cell r="D135">
            <v>9.5000000000000001E-2</v>
          </cell>
          <cell r="E135">
            <v>80000</v>
          </cell>
          <cell r="F135">
            <v>5.2999999999999999E-2</v>
          </cell>
          <cell r="G135">
            <v>7.0999999999999994E-2</v>
          </cell>
          <cell r="H135">
            <v>8.8999999999999996E-2</v>
          </cell>
        </row>
        <row r="136">
          <cell r="A136">
            <v>85000</v>
          </cell>
          <cell r="B136">
            <v>5.2999999999999999E-2</v>
          </cell>
          <cell r="C136">
            <v>7.0999999999999994E-2</v>
          </cell>
          <cell r="D136">
            <v>8.8999999999999996E-2</v>
          </cell>
          <cell r="E136">
            <v>85000</v>
          </cell>
          <cell r="F136">
            <v>0.05</v>
          </cell>
          <cell r="G136">
            <v>6.7000000000000004E-2</v>
          </cell>
          <cell r="H136">
            <v>8.3000000000000004E-2</v>
          </cell>
        </row>
        <row r="137">
          <cell r="A137">
            <v>90000</v>
          </cell>
          <cell r="B137">
            <v>0.05</v>
          </cell>
          <cell r="C137">
            <v>6.7000000000000004E-2</v>
          </cell>
          <cell r="D137">
            <v>8.3000000000000004E-2</v>
          </cell>
          <cell r="E137">
            <v>90000</v>
          </cell>
          <cell r="F137">
            <v>4.7E-2</v>
          </cell>
          <cell r="G137">
            <v>6.3E-2</v>
          </cell>
          <cell r="H137">
            <v>7.9000000000000001E-2</v>
          </cell>
        </row>
        <row r="138">
          <cell r="A138">
            <v>100000</v>
          </cell>
          <cell r="B138">
            <v>4.3999999999999997E-2</v>
          </cell>
          <cell r="C138">
            <v>5.8999999999999997E-2</v>
          </cell>
          <cell r="D138">
            <v>7.2999999999999995E-2</v>
          </cell>
          <cell r="E138">
            <v>100000</v>
          </cell>
          <cell r="F138">
            <v>4.2000000000000003E-2</v>
          </cell>
          <cell r="G138">
            <v>5.7000000000000002E-2</v>
          </cell>
          <cell r="H138">
            <v>7.0999999999999994E-2</v>
          </cell>
        </row>
        <row r="139">
          <cell r="A139">
            <v>125000</v>
          </cell>
          <cell r="B139">
            <v>0.03</v>
          </cell>
          <cell r="C139">
            <v>4.4999999999999998E-2</v>
          </cell>
          <cell r="D139">
            <v>5.8000000000000003E-2</v>
          </cell>
          <cell r="E139">
            <v>125000</v>
          </cell>
          <cell r="F139">
            <v>3.1E-2</v>
          </cell>
          <cell r="G139">
            <v>4.3999999999999997E-2</v>
          </cell>
          <cell r="H139">
            <v>5.7000000000000002E-2</v>
          </cell>
        </row>
        <row r="140">
          <cell r="A140">
            <v>150000</v>
          </cell>
          <cell r="B140">
            <v>2.5000000000000001E-2</v>
          </cell>
          <cell r="C140">
            <v>3.5999999999999997E-2</v>
          </cell>
          <cell r="D140">
            <v>4.5999999999999999E-2</v>
          </cell>
          <cell r="E140">
            <v>150000</v>
          </cell>
          <cell r="F140">
            <v>2.5000000000000001E-2</v>
          </cell>
          <cell r="G140">
            <v>3.5999999999999997E-2</v>
          </cell>
          <cell r="H140">
            <v>4.5999999999999999E-2</v>
          </cell>
        </row>
        <row r="141">
          <cell r="A141">
            <v>175000</v>
          </cell>
          <cell r="B141">
            <v>2.1000000000000001E-2</v>
          </cell>
          <cell r="C141">
            <v>2.9000000000000001E-2</v>
          </cell>
          <cell r="D141">
            <v>3.7999999999999999E-2</v>
          </cell>
          <cell r="E141">
            <v>175000</v>
          </cell>
          <cell r="F141">
            <v>2.1000000000000001E-2</v>
          </cell>
          <cell r="G141">
            <v>2.9000000000000001E-2</v>
          </cell>
          <cell r="H141">
            <v>3.7999999999999999E-2</v>
          </cell>
        </row>
        <row r="142">
          <cell r="A142">
            <v>200000</v>
          </cell>
          <cell r="B142">
            <v>1.7000000000000001E-2</v>
          </cell>
          <cell r="C142">
            <v>2.5000000000000001E-2</v>
          </cell>
          <cell r="D142">
            <v>3.2000000000000001E-2</v>
          </cell>
          <cell r="E142">
            <v>200000</v>
          </cell>
          <cell r="F142">
            <v>1.7000000000000001E-2</v>
          </cell>
          <cell r="G142">
            <v>2.5000000000000001E-2</v>
          </cell>
          <cell r="H142">
            <v>3.2000000000000001E-2</v>
          </cell>
        </row>
        <row r="143">
          <cell r="A143">
            <v>225000</v>
          </cell>
          <cell r="B143">
            <v>1.4999999999999999E-2</v>
          </cell>
          <cell r="C143">
            <v>2.1000000000000001E-2</v>
          </cell>
          <cell r="D143">
            <v>2.7E-2</v>
          </cell>
          <cell r="E143">
            <v>225000</v>
          </cell>
          <cell r="F143">
            <v>1.4999999999999999E-2</v>
          </cell>
          <cell r="G143">
            <v>2.1000000000000001E-2</v>
          </cell>
          <cell r="H143">
            <v>2.7E-2</v>
          </cell>
        </row>
        <row r="144">
          <cell r="A144">
            <v>250000</v>
          </cell>
          <cell r="B144">
            <v>1.2999999999999999E-2</v>
          </cell>
          <cell r="C144">
            <v>1.7999999999999999E-2</v>
          </cell>
          <cell r="D144">
            <v>2.4E-2</v>
          </cell>
          <cell r="E144">
            <v>250000</v>
          </cell>
          <cell r="F144">
            <v>1.2999999999999999E-2</v>
          </cell>
          <cell r="G144">
            <v>1.7999999999999999E-2</v>
          </cell>
          <cell r="H144">
            <v>2.4E-2</v>
          </cell>
        </row>
        <row r="145">
          <cell r="A145">
            <v>300000</v>
          </cell>
          <cell r="B145">
            <v>0.01</v>
          </cell>
          <cell r="C145">
            <v>1.4E-2</v>
          </cell>
          <cell r="D145">
            <v>1.9E-2</v>
          </cell>
          <cell r="E145">
            <v>300000</v>
          </cell>
          <cell r="F145">
            <v>0.01</v>
          </cell>
          <cell r="G145">
            <v>1.4E-2</v>
          </cell>
          <cell r="H145">
            <v>1.7999999999999999E-2</v>
          </cell>
        </row>
        <row r="146">
          <cell r="A146">
            <v>500000</v>
          </cell>
          <cell r="B146">
            <v>5.0000000000000001E-3</v>
          </cell>
          <cell r="C146">
            <v>7.0000000000000001E-3</v>
          </cell>
          <cell r="D146">
            <v>8.9999999999999993E-3</v>
          </cell>
          <cell r="E146">
            <v>500000</v>
          </cell>
          <cell r="F146">
            <v>5.0000000000000001E-3</v>
          </cell>
          <cell r="G146">
            <v>7.0000000000000001E-3</v>
          </cell>
          <cell r="H146">
            <v>8.9999999999999993E-3</v>
          </cell>
        </row>
        <row r="223">
          <cell r="A223" t="str">
            <v>Account Code: 05384</v>
          </cell>
        </row>
        <row r="248">
          <cell r="J248">
            <v>5142695.0302192792</v>
          </cell>
        </row>
        <row r="252">
          <cell r="C252">
            <v>2006</v>
          </cell>
        </row>
        <row r="254">
          <cell r="G254" t="str">
            <v>R</v>
          </cell>
        </row>
        <row r="295">
          <cell r="H295">
            <v>291395.51999999996</v>
          </cell>
        </row>
        <row r="346">
          <cell r="B346" t="str">
            <v>With the IBNR cap protection, specific stop loss coverage based on the same limit that was in effect during the policy period is required on the runout claims.</v>
          </cell>
        </row>
        <row r="347">
          <cell r="B347" t="str">
            <v xml:space="preserve"> Accumulation toward the specific stop loss limit and the IBNR cap will begin on the termination date.</v>
          </cell>
        </row>
        <row r="430">
          <cell r="C430" t="str">
            <v>RATES INCLUDE COMMISSION</v>
          </cell>
        </row>
        <row r="431">
          <cell r="C431" t="str">
            <v>ALL RATES INCLUDE COMMISSION</v>
          </cell>
        </row>
        <row r="500">
          <cell r="A500" t="str">
            <v>RISK: ees &gt;</v>
          </cell>
          <cell r="B500" t="str">
            <v>FI</v>
          </cell>
          <cell r="C500" t="str">
            <v>ASL</v>
          </cell>
          <cell r="D500" t="str">
            <v>MIN</v>
          </cell>
          <cell r="E500" t="str">
            <v>ASO</v>
          </cell>
          <cell r="F500" t="str">
            <v>HMO</v>
          </cell>
        </row>
        <row r="501">
          <cell r="A501">
            <v>1</v>
          </cell>
          <cell r="B501">
            <v>7.0000000000000007E-2</v>
          </cell>
          <cell r="C501">
            <v>0.03</v>
          </cell>
          <cell r="D501">
            <v>0.04</v>
          </cell>
          <cell r="E501">
            <v>0</v>
          </cell>
          <cell r="F501">
            <v>7.0000000000000007E-2</v>
          </cell>
        </row>
        <row r="502">
          <cell r="A502">
            <v>100</v>
          </cell>
          <cell r="B502">
            <v>7.0000000000000007E-2</v>
          </cell>
          <cell r="C502">
            <v>0.03</v>
          </cell>
          <cell r="D502">
            <v>0.04</v>
          </cell>
          <cell r="E502">
            <v>0</v>
          </cell>
          <cell r="F502">
            <v>7.0000000000000007E-2</v>
          </cell>
        </row>
        <row r="503">
          <cell r="A503">
            <v>250</v>
          </cell>
          <cell r="B503">
            <v>7.0000000000000007E-2</v>
          </cell>
          <cell r="C503">
            <v>0.02</v>
          </cell>
          <cell r="D503">
            <v>0.02</v>
          </cell>
          <cell r="E503">
            <v>0.02</v>
          </cell>
          <cell r="F503">
            <v>7.0000000000000007E-2</v>
          </cell>
        </row>
        <row r="504">
          <cell r="A504">
            <v>500</v>
          </cell>
          <cell r="B504">
            <v>0.04</v>
          </cell>
          <cell r="C504">
            <v>0.02</v>
          </cell>
          <cell r="D504">
            <v>0.02</v>
          </cell>
          <cell r="E504">
            <v>0.02</v>
          </cell>
          <cell r="F504">
            <v>0.04</v>
          </cell>
        </row>
        <row r="505">
          <cell r="A505">
            <v>1000</v>
          </cell>
          <cell r="B505">
            <v>0</v>
          </cell>
          <cell r="C505">
            <v>0</v>
          </cell>
          <cell r="D505">
            <v>0</v>
          </cell>
          <cell r="E505">
            <v>0</v>
          </cell>
          <cell r="F505">
            <v>0</v>
          </cell>
        </row>
      </sheetData>
      <sheetData sheetId="19"/>
      <sheetData sheetId="20"/>
      <sheetData sheetId="21">
        <row r="11">
          <cell r="C11" t="str">
            <v>Subtotal</v>
          </cell>
          <cell r="E11">
            <v>4515974.53</v>
          </cell>
          <cell r="G11">
            <v>4845395.172099201</v>
          </cell>
        </row>
        <row r="12">
          <cell r="B12" t="str">
            <v>Prescription Drug Savings</v>
          </cell>
          <cell r="E12">
            <v>544817.06000000006</v>
          </cell>
          <cell r="F12">
            <v>0.34813285734514327</v>
          </cell>
          <cell r="G12">
            <v>630826.32013904001</v>
          </cell>
          <cell r="H12">
            <v>0.35534834683759542</v>
          </cell>
        </row>
        <row r="20">
          <cell r="B20" t="str">
            <v>Out-of-State Access Fee Offset</v>
          </cell>
          <cell r="F20">
            <v>0</v>
          </cell>
          <cell r="H20">
            <v>-41050.800000000003</v>
          </cell>
        </row>
        <row r="51">
          <cell r="C51" t="str">
            <v>*</v>
          </cell>
          <cell r="D51" t="str">
            <v xml:space="preserve">For Prior and Current periods Network Access Fees reflect Virginia only fees .  For the Projected period </v>
          </cell>
        </row>
        <row r="52">
          <cell r="D52" t="str">
            <v>Network Access Fees reflect Anthem/WellPoint Plan fees.</v>
          </cell>
        </row>
        <row r="53">
          <cell r="C53" t="str">
            <v>**</v>
          </cell>
          <cell r="D53" t="str">
            <v>For Prior and Current periods Out-of- State Network Access Fees reflect all non-Virginia fees.  For the Projected</v>
          </cell>
        </row>
        <row r="54">
          <cell r="D54" t="str">
            <v>period Out-of-State Network Access Fees reflect non-Anthem/WellPoint Plan fees.</v>
          </cell>
        </row>
      </sheetData>
      <sheetData sheetId="22">
        <row r="20">
          <cell r="B20" t="str">
            <v>Out-of-State Access Fee Offset</v>
          </cell>
        </row>
      </sheetData>
      <sheetData sheetId="23"/>
      <sheetData sheetId="24">
        <row r="20">
          <cell r="B20" t="str">
            <v>Out-of-State Access Fee Offset</v>
          </cell>
        </row>
      </sheetData>
      <sheetData sheetId="25">
        <row r="2">
          <cell r="G2" t="str">
            <v>Draft Locked:</v>
          </cell>
        </row>
        <row r="20">
          <cell r="B20" t="str">
            <v>Out-of-State Access Fee Offset</v>
          </cell>
          <cell r="E20" t="e">
            <v>#DIV/0!</v>
          </cell>
          <cell r="F20">
            <v>-41050.800000000003</v>
          </cell>
          <cell r="G20" t="str">
            <v>PAR/PPO</v>
          </cell>
          <cell r="H20">
            <v>-41050.800000000003</v>
          </cell>
        </row>
        <row r="49">
          <cell r="C49" t="str">
            <v>*</v>
          </cell>
          <cell r="D49" t="str">
            <v xml:space="preserve">For Prior and Current periods Network Access Fees reflect Virginia only fees .  For the Projected period </v>
          </cell>
          <cell r="G49">
            <v>1.1499999999999999</v>
          </cell>
          <cell r="H49">
            <v>1.1499999999999999</v>
          </cell>
        </row>
        <row r="50">
          <cell r="D50" t="str">
            <v>Network Access Fees reflect Anthem/WellPoint Plan fees.</v>
          </cell>
          <cell r="E50" t="e">
            <v>#DIV/0!</v>
          </cell>
          <cell r="F50">
            <v>0</v>
          </cell>
          <cell r="G50">
            <v>1.35E-2</v>
          </cell>
          <cell r="H50">
            <v>0</v>
          </cell>
        </row>
        <row r="51">
          <cell r="C51" t="str">
            <v>**</v>
          </cell>
          <cell r="D51" t="str">
            <v>For Prior and Current periods Out-of- State Network Access Fees reflect all non-Virginia fees.  For the Projected</v>
          </cell>
          <cell r="E51">
            <v>0</v>
          </cell>
          <cell r="F51">
            <v>0</v>
          </cell>
          <cell r="G51">
            <v>69426.382907960273</v>
          </cell>
          <cell r="H51">
            <v>0</v>
          </cell>
        </row>
        <row r="52">
          <cell r="D52" t="str">
            <v>period Out-of-State Network Access Fees reflect non-Anthem/WellPoint Plan fees.</v>
          </cell>
          <cell r="E52" t="str">
            <v>First Year</v>
          </cell>
          <cell r="F52" t="str">
            <v>Illustrative Mature Year</v>
          </cell>
          <cell r="G52">
            <v>0</v>
          </cell>
          <cell r="H52">
            <v>0</v>
          </cell>
        </row>
      </sheetData>
      <sheetData sheetId="26">
        <row r="2">
          <cell r="G2" t="str">
            <v>Draft Locked:</v>
          </cell>
          <cell r="H2" t="str">
            <v>No</v>
          </cell>
        </row>
        <row r="11">
          <cell r="G11" t="str">
            <v>RENEWAL Released</v>
          </cell>
        </row>
        <row r="12">
          <cell r="G12" t="str">
            <v>PAR/PPO</v>
          </cell>
          <cell r="H12" t="str">
            <v>HMO</v>
          </cell>
        </row>
        <row r="13">
          <cell r="G13">
            <v>1086</v>
          </cell>
          <cell r="H13">
            <v>0</v>
          </cell>
        </row>
        <row r="14">
          <cell r="G14">
            <v>749</v>
          </cell>
          <cell r="H14">
            <v>0</v>
          </cell>
        </row>
        <row r="15">
          <cell r="G15">
            <v>13125</v>
          </cell>
          <cell r="H15">
            <v>0</v>
          </cell>
        </row>
        <row r="17">
          <cell r="G17">
            <v>5142695.0302192792</v>
          </cell>
          <cell r="H17">
            <v>0</v>
          </cell>
        </row>
        <row r="19">
          <cell r="G19" t="str">
            <v>RENEWAL Released</v>
          </cell>
        </row>
        <row r="20">
          <cell r="G20" t="str">
            <v>PAR/PPO</v>
          </cell>
          <cell r="H20" t="str">
            <v>HMO</v>
          </cell>
        </row>
        <row r="21">
          <cell r="G21">
            <v>32.85</v>
          </cell>
          <cell r="H21">
            <v>0</v>
          </cell>
        </row>
        <row r="22">
          <cell r="G22">
            <v>-6.6599999999999993</v>
          </cell>
          <cell r="H22">
            <v>0</v>
          </cell>
        </row>
        <row r="23">
          <cell r="G23">
            <v>26.19</v>
          </cell>
          <cell r="H23">
            <v>0</v>
          </cell>
        </row>
        <row r="24">
          <cell r="G24">
            <v>341308.08</v>
          </cell>
          <cell r="H24">
            <v>0</v>
          </cell>
        </row>
        <row r="25">
          <cell r="G25">
            <v>0</v>
          </cell>
          <cell r="H25">
            <v>0</v>
          </cell>
        </row>
        <row r="26">
          <cell r="G26">
            <v>0</v>
          </cell>
          <cell r="H26">
            <v>0</v>
          </cell>
        </row>
        <row r="27">
          <cell r="G27">
            <v>0</v>
          </cell>
          <cell r="H27">
            <v>0</v>
          </cell>
        </row>
        <row r="28">
          <cell r="G28">
            <v>13.906867790193742</v>
          </cell>
          <cell r="H28">
            <v>0</v>
          </cell>
        </row>
        <row r="29">
          <cell r="G29">
            <v>181234.30104180484</v>
          </cell>
          <cell r="H29">
            <v>0</v>
          </cell>
        </row>
        <row r="30">
          <cell r="G30">
            <v>7.8437460668192252E-2</v>
          </cell>
          <cell r="H30">
            <v>0</v>
          </cell>
        </row>
        <row r="31">
          <cell r="G31">
            <v>7.7798062593319284E-2</v>
          </cell>
          <cell r="H31">
            <v>0</v>
          </cell>
        </row>
        <row r="32">
          <cell r="G32">
            <v>15.581792594353225</v>
          </cell>
          <cell r="H32">
            <v>0</v>
          </cell>
        </row>
        <row r="33">
          <cell r="G33">
            <v>203061.92108961122</v>
          </cell>
          <cell r="H33">
            <v>0</v>
          </cell>
        </row>
        <row r="34">
          <cell r="G34">
            <v>0</v>
          </cell>
          <cell r="H34">
            <v>0</v>
          </cell>
        </row>
        <row r="35">
          <cell r="G35">
            <v>0</v>
          </cell>
          <cell r="H35">
            <v>0</v>
          </cell>
        </row>
        <row r="36">
          <cell r="G36">
            <v>0</v>
          </cell>
          <cell r="H36">
            <v>0</v>
          </cell>
        </row>
        <row r="37">
          <cell r="G37">
            <v>0</v>
          </cell>
          <cell r="H37">
            <v>0</v>
          </cell>
        </row>
        <row r="38">
          <cell r="G38">
            <v>0</v>
          </cell>
          <cell r="H38">
            <v>0</v>
          </cell>
        </row>
        <row r="39">
          <cell r="G39">
            <v>0</v>
          </cell>
          <cell r="H39">
            <v>0</v>
          </cell>
        </row>
        <row r="40">
          <cell r="G40">
            <v>55.678660384546966</v>
          </cell>
          <cell r="H40">
            <v>0</v>
          </cell>
        </row>
        <row r="41">
          <cell r="G41">
            <v>725604.30213141604</v>
          </cell>
          <cell r="H41">
            <v>0</v>
          </cell>
        </row>
        <row r="42">
          <cell r="G42">
            <v>0</v>
          </cell>
          <cell r="H42">
            <v>0</v>
          </cell>
        </row>
        <row r="43">
          <cell r="G43" t="str">
            <v>RENEWAL Released</v>
          </cell>
          <cell r="H43">
            <v>0</v>
          </cell>
        </row>
        <row r="45">
          <cell r="G45" t="str">
            <v>PROPOSAL  Released</v>
          </cell>
        </row>
        <row r="46">
          <cell r="G46">
            <v>60000</v>
          </cell>
          <cell r="H46">
            <v>0</v>
          </cell>
        </row>
        <row r="47">
          <cell r="G47">
            <v>0.11700000000000001</v>
          </cell>
          <cell r="H47">
            <v>0</v>
          </cell>
        </row>
        <row r="48">
          <cell r="G48">
            <v>601695.31853565574</v>
          </cell>
          <cell r="H48">
            <v>0</v>
          </cell>
        </row>
        <row r="49">
          <cell r="G49">
            <v>1.1499999999999999</v>
          </cell>
          <cell r="H49">
            <v>1.1499999999999999</v>
          </cell>
        </row>
        <row r="50">
          <cell r="G50">
            <v>1.35E-2</v>
          </cell>
          <cell r="H50">
            <v>0</v>
          </cell>
        </row>
        <row r="51">
          <cell r="G51">
            <v>69426.382907960273</v>
          </cell>
          <cell r="H51">
            <v>0</v>
          </cell>
        </row>
        <row r="52">
          <cell r="G52">
            <v>0</v>
          </cell>
          <cell r="H52">
            <v>0</v>
          </cell>
        </row>
        <row r="53">
          <cell r="G53">
            <v>0</v>
          </cell>
          <cell r="H53">
            <v>0</v>
          </cell>
        </row>
        <row r="54">
          <cell r="G54">
            <v>0</v>
          </cell>
          <cell r="H54">
            <v>0</v>
          </cell>
        </row>
        <row r="55">
          <cell r="G55" t="str">
            <v>RENEWAL Released</v>
          </cell>
          <cell r="H55">
            <v>0</v>
          </cell>
        </row>
        <row r="56">
          <cell r="G56">
            <v>0.1</v>
          </cell>
          <cell r="H56">
            <v>0</v>
          </cell>
        </row>
        <row r="57">
          <cell r="G57">
            <v>18</v>
          </cell>
          <cell r="H57">
            <v>18</v>
          </cell>
        </row>
        <row r="58">
          <cell r="G58">
            <v>0.13800000000000001</v>
          </cell>
          <cell r="H58">
            <v>0</v>
          </cell>
        </row>
        <row r="59">
          <cell r="G59">
            <v>18</v>
          </cell>
          <cell r="H59">
            <v>18</v>
          </cell>
        </row>
        <row r="60">
          <cell r="G60">
            <v>0.10801723034084719</v>
          </cell>
          <cell r="H60">
            <v>0</v>
          </cell>
        </row>
        <row r="61">
          <cell r="G61">
            <v>0</v>
          </cell>
          <cell r="H61">
            <v>0</v>
          </cell>
        </row>
        <row r="62">
          <cell r="G62" t="str">
            <v>RENEWAL Released</v>
          </cell>
          <cell r="H62">
            <v>0</v>
          </cell>
        </row>
        <row r="63">
          <cell r="G63">
            <v>0.48937059842878283</v>
          </cell>
          <cell r="H63">
            <v>0</v>
          </cell>
        </row>
        <row r="64">
          <cell r="G64">
            <v>2482506.4282680005</v>
          </cell>
          <cell r="H64">
            <v>0</v>
          </cell>
        </row>
        <row r="65">
          <cell r="G65">
            <v>0.58126794506217738</v>
          </cell>
          <cell r="H65">
            <v>0</v>
          </cell>
        </row>
        <row r="66">
          <cell r="G66">
            <v>2362888.7438312001</v>
          </cell>
          <cell r="H66">
            <v>0</v>
          </cell>
        </row>
        <row r="67">
          <cell r="G67">
            <v>0.53025171524106585</v>
          </cell>
          <cell r="H67">
            <v>0</v>
          </cell>
        </row>
        <row r="68">
          <cell r="G68">
            <v>4845395.172099201</v>
          </cell>
          <cell r="H68">
            <v>0</v>
          </cell>
        </row>
        <row r="69">
          <cell r="G69">
            <v>630826.32013904001</v>
          </cell>
          <cell r="H69">
            <v>0</v>
          </cell>
        </row>
        <row r="70">
          <cell r="G70">
            <v>5476221.4922382412</v>
          </cell>
          <cell r="H70">
            <v>0</v>
          </cell>
        </row>
        <row r="71">
          <cell r="G71">
            <v>0</v>
          </cell>
          <cell r="H71">
            <v>0</v>
          </cell>
        </row>
        <row r="72">
          <cell r="G72" t="str">
            <v>Date Sent:</v>
          </cell>
          <cell r="H72">
            <v>36412</v>
          </cell>
        </row>
        <row r="74">
          <cell r="G74" t="str">
            <v>Date Sent:</v>
          </cell>
          <cell r="H74">
            <v>36412</v>
          </cell>
        </row>
        <row r="82">
          <cell r="G82" t="str">
            <v>PROPOSAL  Released</v>
          </cell>
        </row>
        <row r="83">
          <cell r="G83" t="str">
            <v>RENEWAL Released</v>
          </cell>
        </row>
        <row r="84">
          <cell r="G84" t="str">
            <v>None</v>
          </cell>
        </row>
      </sheetData>
      <sheetData sheetId="27">
        <row r="52">
          <cell r="A52" t="str">
            <v>Virginia Network Access Fees</v>
          </cell>
        </row>
      </sheetData>
      <sheetData sheetId="28">
        <row r="52">
          <cell r="A52" t="str">
            <v>Virginia Network Access Fees</v>
          </cell>
        </row>
        <row r="53">
          <cell r="A53" t="str">
            <v>A fee based on the amount of facility and professional network savings negotiated by Anthem Blue Cross</v>
          </cell>
        </row>
        <row r="54">
          <cell r="A54" t="str">
            <v>and Blue Shield according to the terms of the policy.  Virginia network access fees apply only to claims</v>
          </cell>
        </row>
        <row r="55">
          <cell r="A55" t="str">
            <v>originating from services rendered by Anthem Blue Cross and Blue Shield providers in Virginia. Claims</v>
          </cell>
        </row>
        <row r="56">
          <cell r="A56" t="str">
            <v>originating from services rendered by member providers of other Blue Cross and Blue Shield Plans or of</v>
          </cell>
        </row>
        <row r="57">
          <cell r="A57" t="str">
            <v xml:space="preserve">other Anthem Blue Cross and Blue Shield locations are not subject to this fee.  </v>
          </cell>
        </row>
        <row r="58">
          <cell r="A58" t="str">
            <v>Network Access Fees (Anthem/WellPoint Plans)</v>
          </cell>
        </row>
        <row r="59">
          <cell r="A59" t="str">
            <v>Network Access Fees (Anthem/WellPoint Plans)</v>
          </cell>
        </row>
        <row r="60">
          <cell r="A60" t="str">
            <v>A fee for accessing Anthem/WellPoint Blue Cross and Blue Shield provider networks in Virginia, California,</v>
          </cell>
        </row>
        <row r="61">
          <cell r="A61" t="str">
            <v>Colorado, Connecticut, Georgia, Indiana, Kentucky, Maine, Missouri, Nevada, New Hampshire, Ohio and Wisconsin.</v>
          </cell>
        </row>
        <row r="62">
          <cell r="A62" t="str">
            <v>Virginia Network Access Fees</v>
          </cell>
        </row>
        <row r="104">
          <cell r="A104" t="str">
            <v>Out-of-State Network Access Fee Offset</v>
          </cell>
        </row>
        <row r="105">
          <cell r="A105" t="str">
            <v>An adjustment to offset a portion of the Out of State Network Access Fees.</v>
          </cell>
        </row>
        <row r="106">
          <cell r="A106" t="str">
            <v>maximum liability limit during the policy period.  Claims, reinsurance charges, retention fees and broker fees</v>
          </cell>
        </row>
      </sheetData>
      <sheetData sheetId="29">
        <row r="62">
          <cell r="A62" t="str">
            <v>Virginia Network Access Fees</v>
          </cell>
        </row>
        <row r="63">
          <cell r="A63" t="str">
            <v>A fee based on the amount of facility and professional network savings negotiated by Anthem Blue Cross</v>
          </cell>
        </row>
        <row r="64">
          <cell r="A64" t="str">
            <v>and Blue Shield according to the terms of the policy.  Virginia network access fees apply only to claims</v>
          </cell>
        </row>
        <row r="65">
          <cell r="A65" t="str">
            <v>originating from services rendered by Anthem Blue Cross and Blue Shield providers in Virginia. Claims</v>
          </cell>
        </row>
        <row r="66">
          <cell r="A66" t="str">
            <v>originating from services rendered by member providers of other Blue Cross and Blue Shield Plans or of</v>
          </cell>
        </row>
        <row r="67">
          <cell r="A67" t="str">
            <v xml:space="preserve">other Anthem Blue Cross and Blue Shield locations are not subject to this fee.  </v>
          </cell>
        </row>
        <row r="68">
          <cell r="A68" t="str">
            <v>A fee based on the amount of facility and professional network savings negotiated by Anthem Blue Cross</v>
          </cell>
        </row>
        <row r="69">
          <cell r="A69" t="str">
            <v>Network Access Fees (Anthem/WellPoint Plans)</v>
          </cell>
        </row>
        <row r="70">
          <cell r="A70" t="str">
            <v>A fee for accessing Anthem/WellPoint Blue Cross and Blue Shield provider networks in Virginia, California,</v>
          </cell>
        </row>
        <row r="71">
          <cell r="A71" t="str">
            <v>Colorado, Connecticut, Georgia, Indiana, Kentucky, Maine, Missouri, Nevada, New Hampshire, Ohio and Wisconsin.</v>
          </cell>
        </row>
        <row r="100">
          <cell r="A100" t="str">
            <v>Out-of-State Network Access Fee Offset</v>
          </cell>
        </row>
        <row r="101">
          <cell r="A101" t="str">
            <v>An adjustment to offset a portion of the Out of State Network Access Fees.</v>
          </cell>
        </row>
      </sheetData>
      <sheetData sheetId="30"/>
      <sheetData sheetId="31">
        <row r="6">
          <cell r="S6">
            <v>3</v>
          </cell>
        </row>
      </sheetData>
      <sheetData sheetId="32"/>
      <sheetData sheetId="33"/>
      <sheetData sheetId="34"/>
      <sheetData sheetId="35"/>
      <sheetData sheetId="36"/>
      <sheetData sheetId="37"/>
      <sheetData sheetId="38">
        <row r="50">
          <cell r="P50">
            <v>0</v>
          </cell>
        </row>
      </sheetData>
      <sheetData sheetId="39"/>
      <sheetData sheetId="40"/>
      <sheetData sheetId="41"/>
      <sheetData sheetId="42">
        <row r="50">
          <cell r="P50">
            <v>0</v>
          </cell>
        </row>
      </sheetData>
      <sheetData sheetId="43"/>
      <sheetData sheetId="44">
        <row r="126">
          <cell r="A126">
            <v>4</v>
          </cell>
        </row>
        <row r="127">
          <cell r="A127">
            <v>4</v>
          </cell>
        </row>
        <row r="128">
          <cell r="A128">
            <v>4</v>
          </cell>
        </row>
        <row r="129">
          <cell r="A129">
            <v>4</v>
          </cell>
        </row>
        <row r="161">
          <cell r="A161">
            <v>3</v>
          </cell>
        </row>
        <row r="162">
          <cell r="A162">
            <v>3</v>
          </cell>
        </row>
      </sheetData>
      <sheetData sheetId="45">
        <row r="4">
          <cell r="AJ4">
            <v>0</v>
          </cell>
          <cell r="AK4">
            <v>0</v>
          </cell>
        </row>
        <row r="126">
          <cell r="A126" t="str">
            <v>4</v>
          </cell>
        </row>
        <row r="127">
          <cell r="A127" t="str">
            <v>4</v>
          </cell>
        </row>
        <row r="128">
          <cell r="A128" t="str">
            <v>4</v>
          </cell>
        </row>
        <row r="129">
          <cell r="A129" t="str">
            <v>4</v>
          </cell>
        </row>
        <row r="161">
          <cell r="A161">
            <v>3</v>
          </cell>
        </row>
        <row r="162">
          <cell r="A162">
            <v>3</v>
          </cell>
        </row>
      </sheetData>
      <sheetData sheetId="46">
        <row r="40">
          <cell r="C40">
            <v>34.792200000000001</v>
          </cell>
        </row>
      </sheetData>
      <sheetData sheetId="47">
        <row r="4">
          <cell r="AJ4">
            <v>0</v>
          </cell>
        </row>
        <row r="50">
          <cell r="P50">
            <v>0</v>
          </cell>
        </row>
      </sheetData>
      <sheetData sheetId="48">
        <row r="40">
          <cell r="C40">
            <v>0.66</v>
          </cell>
        </row>
      </sheetData>
      <sheetData sheetId="49"/>
      <sheetData sheetId="50"/>
      <sheetData sheetId="5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UA_UA"/>
      <sheetName val="RUA with KC"/>
      <sheetName val="Rate Sheet"/>
      <sheetName val="Rate Sheet (2)"/>
      <sheetName val="Savings"/>
      <sheetName val="Charges"/>
      <sheetName val="Glossary"/>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radj 000-002"/>
      <sheetName val="enr adj 003"/>
      <sheetName val="enr adj de"/>
      <sheetName val="AcctStmt"/>
      <sheetName val="GENERAL"/>
      <sheetName val="INPUT"/>
      <sheetName val="FACTORS"/>
      <sheetName val="-"/>
      <sheetName val="INTERNAL"/>
      <sheetName val="STRATEGY"/>
      <sheetName val="RUA"/>
      <sheetName val="RATES"/>
      <sheetName val="CRED RUA"/>
      <sheetName val="BALANCE"/>
      <sheetName val="REL REN INFO"/>
      <sheetName val="COVER"/>
      <sheetName val="tracking"/>
      <sheetName val="rua2 mod"/>
      <sheetName val="rrs module"/>
      <sheetName val="MESSAGE MODULE"/>
      <sheetName val="main module"/>
      <sheetName val="asl"/>
      <sheetName val="save module"/>
      <sheetName val="save rua module"/>
      <sheetName val="EXPORT"/>
      <sheetName val="REQUEST"/>
      <sheetName val="keyed"/>
      <sheetName val="factor"/>
      <sheetName val="hidfac"/>
      <sheetName val="EXPORT MOD"/>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sheetData sheetId="22" refreshError="1"/>
      <sheetData sheetId="23" refreshError="1"/>
      <sheetData sheetId="24"/>
      <sheetData sheetId="25"/>
      <sheetData sheetId="26"/>
      <sheetData sheetId="27"/>
      <sheetData sheetId="28"/>
      <sheetData sheetId="29" refreshError="1"/>
      <sheetData sheetId="3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elem"/>
      <sheetName val="fulltime"/>
      <sheetName val="Tables"/>
      <sheetName val="Data"/>
      <sheetName val="Module1"/>
    </sheetNames>
    <sheetDataSet>
      <sheetData sheetId="0"/>
      <sheetData sheetId="1"/>
      <sheetData sheetId="2">
        <row r="5">
          <cell r="E5">
            <v>0</v>
          </cell>
          <cell r="G5" t="str">
            <v>Opt-Out</v>
          </cell>
        </row>
        <row r="6">
          <cell r="E6">
            <v>2</v>
          </cell>
          <cell r="G6" t="str">
            <v>Level I</v>
          </cell>
        </row>
        <row r="7">
          <cell r="E7">
            <v>4</v>
          </cell>
          <cell r="G7" t="str">
            <v>Level II</v>
          </cell>
        </row>
        <row r="8">
          <cell r="E8">
            <v>5</v>
          </cell>
          <cell r="G8" t="str">
            <v>KeyCare</v>
          </cell>
        </row>
        <row r="9">
          <cell r="E9">
            <v>6</v>
          </cell>
          <cell r="G9" t="str">
            <v>POS</v>
          </cell>
        </row>
        <row r="19">
          <cell r="A19" t="str">
            <v>7100</v>
          </cell>
          <cell r="B19" t="str">
            <v>Bank of Carroll</v>
          </cell>
          <cell r="C19">
            <v>2.0899999999999998E-2</v>
          </cell>
        </row>
        <row r="20">
          <cell r="A20" t="str">
            <v>7101</v>
          </cell>
          <cell r="B20" t="str">
            <v>Piedmont Trust Bank</v>
          </cell>
          <cell r="C20">
            <v>5.4999999999999997E-3</v>
          </cell>
        </row>
        <row r="21">
          <cell r="A21" t="str">
            <v>7102</v>
          </cell>
          <cell r="B21" t="str">
            <v>MainStreet BankGroup, Incorporated</v>
          </cell>
          <cell r="C21">
            <v>1.2999999999999999E-3</v>
          </cell>
        </row>
        <row r="22">
          <cell r="A22" t="str">
            <v>7103</v>
          </cell>
          <cell r="B22" t="str">
            <v>MainStreet Trust Company</v>
          </cell>
          <cell r="C22">
            <v>5.4999999999999997E-3</v>
          </cell>
        </row>
        <row r="23">
          <cell r="A23" t="str">
            <v>710A</v>
          </cell>
          <cell r="B23" t="str">
            <v>Bank of Ferrum</v>
          </cell>
          <cell r="C23">
            <v>6.6E-3</v>
          </cell>
        </row>
        <row r="24">
          <cell r="A24" t="str">
            <v>710B</v>
          </cell>
          <cell r="B24" t="str">
            <v>First Community Bank</v>
          </cell>
          <cell r="C24">
            <v>6.6E-3</v>
          </cell>
        </row>
        <row r="25">
          <cell r="A25" t="str">
            <v>710C</v>
          </cell>
          <cell r="B25" t="str">
            <v>First Bank of Stuart</v>
          </cell>
          <cell r="C25">
            <v>1E-3</v>
          </cell>
        </row>
        <row r="26">
          <cell r="A26" t="str">
            <v>710D</v>
          </cell>
          <cell r="B26" t="str">
            <v>First Community Bank of Saltville</v>
          </cell>
          <cell r="C26">
            <v>1.03E-2</v>
          </cell>
        </row>
        <row r="27">
          <cell r="A27" t="str">
            <v>710E</v>
          </cell>
          <cell r="B27" t="str">
            <v>First National Bank of Clifton Forge</v>
          </cell>
          <cell r="C27">
            <v>1E-3</v>
          </cell>
        </row>
        <row r="28">
          <cell r="A28" t="str">
            <v>710F</v>
          </cell>
          <cell r="B28" t="str">
            <v>Hanover Bank</v>
          </cell>
          <cell r="C28">
            <v>3.3E-3</v>
          </cell>
        </row>
      </sheetData>
      <sheetData sheetId="3">
        <row r="1">
          <cell r="C1" t="str">
            <v>123-45-6789</v>
          </cell>
          <cell r="D1" t="str">
            <v>7102</v>
          </cell>
          <cell r="E1">
            <v>1</v>
          </cell>
          <cell r="F1">
            <v>4</v>
          </cell>
          <cell r="G1">
            <v>4</v>
          </cell>
          <cell r="H1">
            <v>22572</v>
          </cell>
          <cell r="I1">
            <v>0</v>
          </cell>
          <cell r="J1">
            <v>6</v>
          </cell>
          <cell r="K1">
            <v>1.4</v>
          </cell>
          <cell r="L1">
            <v>160</v>
          </cell>
          <cell r="M1">
            <v>80</v>
          </cell>
          <cell r="N1">
            <v>6.7999999999999996E-3</v>
          </cell>
          <cell r="O1">
            <v>35</v>
          </cell>
          <cell r="P1">
            <v>32933</v>
          </cell>
        </row>
        <row r="16289">
          <cell r="B16289">
            <v>1</v>
          </cell>
          <cell r="C16289" t="str">
            <v>Employee Only</v>
          </cell>
        </row>
        <row r="16290">
          <cell r="B16290">
            <v>2</v>
          </cell>
          <cell r="C16290" t="str">
            <v>Employee &amp; Child(ren)</v>
          </cell>
        </row>
        <row r="16291">
          <cell r="B16291">
            <v>3</v>
          </cell>
          <cell r="C16291" t="str">
            <v>Employee &amp; Spouse</v>
          </cell>
        </row>
        <row r="16292">
          <cell r="B16292">
            <v>4</v>
          </cell>
          <cell r="C16292" t="str">
            <v>Employee &amp; Family</v>
          </cell>
        </row>
        <row r="16293">
          <cell r="B16293">
            <v>5</v>
          </cell>
          <cell r="C16293" t="str">
            <v>Employee Only</v>
          </cell>
        </row>
        <row r="16294">
          <cell r="B16294">
            <v>6</v>
          </cell>
          <cell r="C16294" t="str">
            <v>Employee &amp; Child(ren)</v>
          </cell>
        </row>
        <row r="16295">
          <cell r="B16295">
            <v>7</v>
          </cell>
          <cell r="C16295" t="str">
            <v>Employee &amp; Spouse</v>
          </cell>
        </row>
        <row r="16296">
          <cell r="B16296">
            <v>8</v>
          </cell>
          <cell r="C16296" t="str">
            <v>Employee &amp; Family</v>
          </cell>
        </row>
      </sheetData>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SStartupData"/>
      <sheetName val="SwitchBoard"/>
      <sheetName val="Main"/>
      <sheetName val="General"/>
      <sheetName val="CalcsPCPM"/>
      <sheetName val="Option1"/>
      <sheetName val="Option2"/>
      <sheetName val="Option3"/>
      <sheetName val="Option4"/>
      <sheetName val="Option5"/>
      <sheetName val="Option6"/>
      <sheetName val="Option7"/>
      <sheetName val="Option8"/>
      <sheetName val="ADMIN WORKSHEET"/>
      <sheetName val="SI ADMIN &amp; DISC RETAINED"/>
      <sheetName val="RUA (2)"/>
      <sheetName val="PCPMComparison"/>
      <sheetName val="Strategy"/>
      <sheetName val="RUA Under 250"/>
      <sheetName val="RUA"/>
      <sheetName val="BCBSGA_Renewal"/>
      <sheetName val="BCBSGA_ASORenewal"/>
      <sheetName val="BCBSGA_ASO"/>
      <sheetName val="ReleaseInformation"/>
      <sheetName val="Rate Review"/>
      <sheetName val="RateSheet_FI_GA"/>
      <sheetName val="RateSheet_FI_VA"/>
      <sheetName val="Ratesheet_SI"/>
      <sheetName val="Claims Run Out ASL Rates"/>
      <sheetName val="Savings"/>
      <sheetName val="Charges"/>
      <sheetName val="SI Assumptions NEW"/>
      <sheetName val="SI Assumptions OLD"/>
      <sheetName val="FI Assumptions"/>
      <sheetName val="GaCaveats"/>
      <sheetName val="BCBSGA_RenewalNBU"/>
      <sheetName val="Claims Projection"/>
      <sheetName val="NBUCover"/>
      <sheetName val="NBUSummary"/>
      <sheetName val="NBURevSummary"/>
      <sheetName val="NBUCharges"/>
      <sheetName val="Glossary_FI"/>
      <sheetName val="GLossary_SI"/>
      <sheetName val="Cover"/>
      <sheetName val="Import"/>
      <sheetName val="ImportBackup"/>
      <sheetName val="Hidfac"/>
      <sheetName val="Export"/>
      <sheetName val="TestAccounts"/>
      <sheetName val="Sheet1"/>
    </sheetNames>
    <sheetDataSet>
      <sheetData sheetId="0" refreshError="1"/>
      <sheetData sheetId="1">
        <row r="4">
          <cell r="X4" t="str">
            <v>13</v>
          </cell>
        </row>
      </sheetData>
      <sheetData sheetId="2" refreshError="1"/>
      <sheetData sheetId="3">
        <row r="4">
          <cell r="C4" t="str">
            <v>VIRGINIA BANKERS ASSOCIATION</v>
          </cell>
          <cell r="J4" t="str">
            <v>13-06-00</v>
          </cell>
        </row>
        <row r="18">
          <cell r="G18" t="str">
            <v>N</v>
          </cell>
        </row>
      </sheetData>
      <sheetData sheetId="4">
        <row r="12">
          <cell r="A12" t="str">
            <v>EE/Spouse</v>
          </cell>
        </row>
        <row r="17">
          <cell r="AH17">
            <v>2928</v>
          </cell>
        </row>
        <row r="20">
          <cell r="AH20">
            <v>348</v>
          </cell>
        </row>
        <row r="22">
          <cell r="AH22">
            <v>2030538.7200000002</v>
          </cell>
        </row>
        <row r="34">
          <cell r="AH34">
            <v>62889.05</v>
          </cell>
        </row>
        <row r="99">
          <cell r="AH99">
            <v>0</v>
          </cell>
        </row>
        <row r="126">
          <cell r="AH126">
            <v>1800.9777319807617</v>
          </cell>
        </row>
      </sheetData>
      <sheetData sheetId="5">
        <row r="14">
          <cell r="A14" t="str">
            <v>NETWORK ACCESS FEES</v>
          </cell>
        </row>
        <row r="15">
          <cell r="C15" t="str">
            <v>Account</v>
          </cell>
        </row>
        <row r="16">
          <cell r="A16" t="str">
            <v>Time Period:</v>
          </cell>
          <cell r="B16" t="str">
            <v xml:space="preserve">Actual </v>
          </cell>
          <cell r="C16" t="str">
            <v>Total</v>
          </cell>
          <cell r="D16" t="str">
            <v>All groups will now only show current year information on the Savings Reports.</v>
          </cell>
        </row>
        <row r="17">
          <cell r="A17" t="str">
            <v>Current</v>
          </cell>
          <cell r="B17">
            <v>0</v>
          </cell>
          <cell r="C17">
            <v>0</v>
          </cell>
          <cell r="D17" t="str">
            <v>For Current fully insured no input required.  Fees will calculate using current and prior pcpm fees and enrollment input below.</v>
          </cell>
        </row>
        <row r="18">
          <cell r="A18" t="str">
            <v>Prior</v>
          </cell>
          <cell r="B18">
            <v>0</v>
          </cell>
          <cell r="C18">
            <v>0</v>
          </cell>
          <cell r="D18" t="str">
            <v>For Current self funded the u/w must calculate the NAF from the accounting statements and input the actual NAF paid.</v>
          </cell>
        </row>
        <row r="19">
          <cell r="D19" t="str">
            <v>For 1000+ groups only - if the u/w wants Prior year information on the Savings Report, input the actual NAF paid for Prior year.</v>
          </cell>
        </row>
        <row r="78">
          <cell r="A78" t="str">
            <v>BenAdjRel</v>
          </cell>
          <cell r="B78">
            <v>1</v>
          </cell>
        </row>
        <row r="84">
          <cell r="B84" t="str">
            <v>EE/Child</v>
          </cell>
          <cell r="C84">
            <v>173</v>
          </cell>
          <cell r="D84">
            <v>214</v>
          </cell>
          <cell r="E84">
            <v>191</v>
          </cell>
          <cell r="G84" t="str">
            <v>EE/Child</v>
          </cell>
          <cell r="H84">
            <v>350</v>
          </cell>
          <cell r="I84">
            <v>426</v>
          </cell>
          <cell r="J84">
            <v>380</v>
          </cell>
          <cell r="AA84">
            <v>213</v>
          </cell>
          <cell r="AB84">
            <v>248</v>
          </cell>
        </row>
        <row r="85">
          <cell r="B85" t="str">
            <v>EE/Spouse</v>
          </cell>
          <cell r="C85">
            <v>0</v>
          </cell>
          <cell r="D85">
            <v>0</v>
          </cell>
          <cell r="E85">
            <v>0</v>
          </cell>
          <cell r="G85" t="str">
            <v>EE/Spouse</v>
          </cell>
          <cell r="H85">
            <v>0</v>
          </cell>
          <cell r="I85">
            <v>0</v>
          </cell>
          <cell r="J85">
            <v>0</v>
          </cell>
          <cell r="AA85">
            <v>0</v>
          </cell>
          <cell r="AB85">
            <v>0</v>
          </cell>
        </row>
        <row r="87">
          <cell r="B87" t="str">
            <v>EE/Spouse</v>
          </cell>
          <cell r="C87">
            <v>181</v>
          </cell>
          <cell r="D87">
            <v>233</v>
          </cell>
          <cell r="E87">
            <v>189</v>
          </cell>
          <cell r="G87" t="str">
            <v>EE/Spouse</v>
          </cell>
          <cell r="H87">
            <v>361</v>
          </cell>
          <cell r="I87">
            <v>454</v>
          </cell>
          <cell r="J87">
            <v>377</v>
          </cell>
          <cell r="AA87">
            <v>381</v>
          </cell>
          <cell r="AB87">
            <v>391</v>
          </cell>
        </row>
        <row r="89">
          <cell r="B89" t="str">
            <v>Carve out</v>
          </cell>
          <cell r="C89">
            <v>0</v>
          </cell>
          <cell r="D89">
            <v>0</v>
          </cell>
          <cell r="E89">
            <v>0</v>
          </cell>
          <cell r="G89" t="str">
            <v>Carve out</v>
          </cell>
          <cell r="H89">
            <v>0</v>
          </cell>
          <cell r="I89">
            <v>0</v>
          </cell>
          <cell r="J89">
            <v>0</v>
          </cell>
          <cell r="AA89">
            <v>0</v>
          </cell>
          <cell r="AB89">
            <v>0</v>
          </cell>
        </row>
        <row r="93">
          <cell r="B93" t="str">
            <v>EE/Child</v>
          </cell>
          <cell r="C93">
            <v>16</v>
          </cell>
          <cell r="D93">
            <v>13</v>
          </cell>
          <cell r="G93" t="str">
            <v>EE/Child</v>
          </cell>
          <cell r="H93">
            <v>32</v>
          </cell>
          <cell r="I93">
            <v>26</v>
          </cell>
          <cell r="AA93">
            <v>20</v>
          </cell>
          <cell r="AB93">
            <v>17</v>
          </cell>
        </row>
        <row r="94">
          <cell r="B94" t="str">
            <v>EE/Spouse</v>
          </cell>
          <cell r="C94">
            <v>0</v>
          </cell>
          <cell r="D94">
            <v>0</v>
          </cell>
          <cell r="G94" t="str">
            <v>EE/Spouse</v>
          </cell>
          <cell r="H94">
            <v>0</v>
          </cell>
          <cell r="I94">
            <v>0</v>
          </cell>
          <cell r="AA94">
            <v>0</v>
          </cell>
          <cell r="AB94">
            <v>0</v>
          </cell>
        </row>
        <row r="96">
          <cell r="B96" t="str">
            <v>EE/Spouse</v>
          </cell>
          <cell r="C96">
            <v>16</v>
          </cell>
          <cell r="D96">
            <v>13</v>
          </cell>
          <cell r="G96" t="str">
            <v>EE/Spouse</v>
          </cell>
          <cell r="H96">
            <v>31</v>
          </cell>
          <cell r="I96">
            <v>26</v>
          </cell>
          <cell r="AA96">
            <v>30</v>
          </cell>
          <cell r="AB96">
            <v>60</v>
          </cell>
        </row>
        <row r="98">
          <cell r="B98" t="str">
            <v>Carve out</v>
          </cell>
          <cell r="C98">
            <v>0</v>
          </cell>
          <cell r="D98">
            <v>0</v>
          </cell>
          <cell r="G98" t="str">
            <v>Carve out</v>
          </cell>
          <cell r="H98">
            <v>0</v>
          </cell>
          <cell r="I98">
            <v>0</v>
          </cell>
          <cell r="AA98">
            <v>0</v>
          </cell>
          <cell r="AB98">
            <v>0</v>
          </cell>
        </row>
        <row r="149">
          <cell r="A149" t="str">
            <v>OUT OF AREA ENROLLMENT CALCULATIONS</v>
          </cell>
        </row>
        <row r="150">
          <cell r="B150" t="str">
            <v>OOA Ees</v>
          </cell>
          <cell r="C150" t="str">
            <v>OOA %</v>
          </cell>
          <cell r="G150" t="str">
            <v>Account</v>
          </cell>
          <cell r="H150" t="str">
            <v>OOA Ees</v>
          </cell>
          <cell r="I150" t="str">
            <v>OOA %</v>
          </cell>
        </row>
        <row r="151">
          <cell r="B151">
            <v>0</v>
          </cell>
          <cell r="C151">
            <v>0</v>
          </cell>
          <cell r="D151">
            <v>0.12436308926780341</v>
          </cell>
          <cell r="G151" t="str">
            <v>Total</v>
          </cell>
          <cell r="H151">
            <v>0</v>
          </cell>
          <cell r="I151">
            <v>0</v>
          </cell>
        </row>
        <row r="152">
          <cell r="A152" t="str">
            <v>SECTION 3: VISION - For FI, embedded vision is calculated and added in as capitation and not priced below, regardless of size.</v>
          </cell>
        </row>
        <row r="153">
          <cell r="A153" t="str">
            <v>Vision Benefit</v>
          </cell>
          <cell r="D153" t="str">
            <v>Default</v>
          </cell>
          <cell r="E153" t="str">
            <v>Override</v>
          </cell>
          <cell r="F153" t="str">
            <v xml:space="preserve">PMPM Used </v>
          </cell>
          <cell r="G153" t="str">
            <v>With Tax</v>
          </cell>
          <cell r="H153" t="str">
            <v>Calcs:</v>
          </cell>
          <cell r="I153" t="str">
            <v>PMPM</v>
          </cell>
          <cell r="J153">
            <v>0.89</v>
          </cell>
        </row>
        <row r="154">
          <cell r="A154" t="str">
            <v>Embedded Only</v>
          </cell>
          <cell r="C154" t="str">
            <v>Under 500</v>
          </cell>
          <cell r="D154">
            <v>0.89</v>
          </cell>
          <cell r="E154">
            <v>0</v>
          </cell>
          <cell r="F154">
            <v>0.89</v>
          </cell>
          <cell r="G154">
            <v>0.89</v>
          </cell>
          <cell r="I154" t="str">
            <v>PCPM</v>
          </cell>
          <cell r="J154">
            <v>1.2293125</v>
          </cell>
        </row>
        <row r="155">
          <cell r="C155" t="str">
            <v>Over 500</v>
          </cell>
          <cell r="D155">
            <v>0</v>
          </cell>
          <cell r="E155">
            <v>0</v>
          </cell>
          <cell r="F155">
            <v>0</v>
          </cell>
          <cell r="G155">
            <v>0</v>
          </cell>
          <cell r="I155" t="str">
            <v>Annual $</v>
          </cell>
          <cell r="J155">
            <v>2360.2800000000002</v>
          </cell>
        </row>
        <row r="156">
          <cell r="C156" t="str">
            <v>FI Embedded</v>
          </cell>
          <cell r="D156">
            <v>0</v>
          </cell>
          <cell r="E156">
            <v>0</v>
          </cell>
          <cell r="I156" t="str">
            <v>FI Embedded</v>
          </cell>
          <cell r="J156">
            <v>0</v>
          </cell>
        </row>
        <row r="161">
          <cell r="A161" t="str">
            <v>EE/Child</v>
          </cell>
          <cell r="B161">
            <v>693.49</v>
          </cell>
          <cell r="C161">
            <v>693.49</v>
          </cell>
          <cell r="D161">
            <v>0</v>
          </cell>
          <cell r="E161">
            <v>693.49</v>
          </cell>
          <cell r="H161" t="str">
            <v>ASL Coverage Ratess * Ees</v>
          </cell>
          <cell r="J161">
            <v>1331500.7999999998</v>
          </cell>
        </row>
        <row r="162">
          <cell r="A162" t="str">
            <v>EE/Spouse</v>
          </cell>
          <cell r="B162">
            <v>0</v>
          </cell>
          <cell r="C162">
            <v>0</v>
          </cell>
          <cell r="E162">
            <v>0</v>
          </cell>
        </row>
        <row r="164">
          <cell r="A164" t="str">
            <v>EE/Spouse</v>
          </cell>
          <cell r="B164">
            <v>693.49</v>
          </cell>
          <cell r="C164">
            <v>693.49</v>
          </cell>
          <cell r="D164">
            <v>0</v>
          </cell>
          <cell r="E164">
            <v>693.49</v>
          </cell>
          <cell r="H164" t="str">
            <v>Current Commission</v>
          </cell>
          <cell r="J164">
            <v>0</v>
          </cell>
        </row>
        <row r="166">
          <cell r="A166" t="str">
            <v>Carve out</v>
          </cell>
          <cell r="B166">
            <v>0</v>
          </cell>
          <cell r="C166">
            <v>0</v>
          </cell>
          <cell r="D166">
            <v>0</v>
          </cell>
          <cell r="E166">
            <v>0</v>
          </cell>
        </row>
        <row r="172">
          <cell r="A172" t="str">
            <v>FACILITY AND PROFESSIONAL SAVINGS SUMMARY AND FACILITY SAVINGS ADJUSTMENTS</v>
          </cell>
        </row>
        <row r="173">
          <cell r="A173" t="str">
            <v>Facility Savings</v>
          </cell>
          <cell r="C173" t="str">
            <v>Covered</v>
          </cell>
          <cell r="D173" t="str">
            <v>100% Savings</v>
          </cell>
          <cell r="E173" t="str">
            <v>% of  Covered</v>
          </cell>
          <cell r="G173" t="str">
            <v>Override</v>
          </cell>
          <cell r="H173" t="str">
            <v>Override Savings</v>
          </cell>
          <cell r="I173" t="str">
            <v>Dollar Adjustment</v>
          </cell>
          <cell r="J173" t="str">
            <v>Override % of Fac Cov</v>
          </cell>
        </row>
        <row r="174">
          <cell r="A174" t="str">
            <v>Current</v>
          </cell>
          <cell r="C174">
            <v>1008656.99</v>
          </cell>
          <cell r="D174">
            <v>457304.9</v>
          </cell>
          <cell r="E174">
            <v>0.45337999392637929</v>
          </cell>
          <cell r="G174">
            <v>0</v>
          </cell>
          <cell r="H174">
            <v>0</v>
          </cell>
          <cell r="I174">
            <v>0</v>
          </cell>
          <cell r="J174">
            <v>0</v>
          </cell>
        </row>
        <row r="175">
          <cell r="A175" t="str">
            <v>Prior</v>
          </cell>
          <cell r="C175">
            <v>505795.82</v>
          </cell>
          <cell r="D175">
            <v>267356.59999999998</v>
          </cell>
          <cell r="E175">
            <v>0.52858602113398245</v>
          </cell>
          <cell r="G175">
            <v>0</v>
          </cell>
          <cell r="H175">
            <v>0</v>
          </cell>
          <cell r="I175">
            <v>0</v>
          </cell>
          <cell r="J175">
            <v>0</v>
          </cell>
        </row>
        <row r="176">
          <cell r="A176" t="str">
            <v>Professional Savings</v>
          </cell>
          <cell r="C176" t="str">
            <v>Covered</v>
          </cell>
          <cell r="D176" t="str">
            <v>100% Savings</v>
          </cell>
          <cell r="E176" t="str">
            <v>% of  Covered</v>
          </cell>
        </row>
        <row r="177">
          <cell r="A177" t="str">
            <v>Current</v>
          </cell>
          <cell r="C177">
            <v>924446.84000000008</v>
          </cell>
          <cell r="D177">
            <v>487272.58</v>
          </cell>
          <cell r="E177">
            <v>0.52709637689929256</v>
          </cell>
        </row>
        <row r="178">
          <cell r="A178" t="str">
            <v>Prior</v>
          </cell>
          <cell r="C178">
            <v>735661.26</v>
          </cell>
          <cell r="D178">
            <v>394933.31</v>
          </cell>
          <cell r="E178">
            <v>0.53684124946310208</v>
          </cell>
        </row>
        <row r="234">
          <cell r="A234" t="str">
            <v>NETWORK ACCESS FEES</v>
          </cell>
        </row>
        <row r="236">
          <cell r="C236" t="str">
            <v>NAF Fees PCPM</v>
          </cell>
          <cell r="J236" t="str">
            <v>PCPM</v>
          </cell>
        </row>
        <row r="237">
          <cell r="A237" t="str">
            <v>Projection Default</v>
          </cell>
          <cell r="C237">
            <v>0</v>
          </cell>
          <cell r="J237" t="str">
            <v>Used In Calcs</v>
          </cell>
        </row>
        <row r="238">
          <cell r="A238" t="str">
            <v>Override</v>
          </cell>
          <cell r="C238">
            <v>0</v>
          </cell>
          <cell r="E238" t="str">
            <v>Account Weighted Current</v>
          </cell>
          <cell r="J238">
            <v>0</v>
          </cell>
        </row>
        <row r="239">
          <cell r="A239" t="str">
            <v>Current</v>
          </cell>
          <cell r="C239">
            <v>21.74</v>
          </cell>
          <cell r="E239">
            <v>21.74</v>
          </cell>
          <cell r="J239" t="str">
            <v>PMPM</v>
          </cell>
        </row>
        <row r="240">
          <cell r="A240" t="str">
            <v>Prior</v>
          </cell>
          <cell r="C240">
            <v>13.29</v>
          </cell>
          <cell r="J240">
            <v>0</v>
          </cell>
        </row>
        <row r="241">
          <cell r="A241" t="str">
            <v>ADMINISTRATION FEES</v>
          </cell>
        </row>
        <row r="242">
          <cell r="G242" t="str">
            <v>Default Admin Development</v>
          </cell>
          <cell r="I242" t="str">
            <v>PCPM</v>
          </cell>
        </row>
        <row r="243">
          <cell r="G243" t="str">
            <v>Projection Default Base</v>
          </cell>
          <cell r="I243">
            <v>0</v>
          </cell>
        </row>
        <row r="244">
          <cell r="B244" t="str">
            <v>Med &amp; Drug</v>
          </cell>
          <cell r="C244" t="str">
            <v>Drug Credit</v>
          </cell>
          <cell r="E244" t="str">
            <v>Adjustment to Current</v>
          </cell>
          <cell r="G244" t="str">
            <v>Finance Admin (1000+)</v>
          </cell>
          <cell r="I244">
            <v>0</v>
          </cell>
        </row>
        <row r="245">
          <cell r="B245" t="str">
            <v>PCPM</v>
          </cell>
          <cell r="C245" t="str">
            <v>PCPM</v>
          </cell>
          <cell r="E245" t="str">
            <v>for HMC Embedded Products</v>
          </cell>
          <cell r="G245" t="str">
            <v>ITS Admin</v>
          </cell>
          <cell r="H245">
            <v>14.6</v>
          </cell>
          <cell r="I245">
            <v>0</v>
          </cell>
          <cell r="J245" t="str">
            <v>PCPM</v>
          </cell>
        </row>
        <row r="246">
          <cell r="A246" t="str">
            <v>Default:</v>
          </cell>
          <cell r="B246">
            <v>32.640132855191247</v>
          </cell>
          <cell r="C246">
            <v>-7.75</v>
          </cell>
          <cell r="E246">
            <v>0.2</v>
          </cell>
          <cell r="G246" t="str">
            <v>POS Standard</v>
          </cell>
          <cell r="I246">
            <v>0</v>
          </cell>
          <cell r="J246" t="str">
            <v>Used In Calcs</v>
          </cell>
        </row>
        <row r="247">
          <cell r="A247" t="str">
            <v>Override:</v>
          </cell>
          <cell r="B247">
            <v>31.36</v>
          </cell>
          <cell r="C247">
            <v>-9.91</v>
          </cell>
          <cell r="G247" t="str">
            <v>Managed Mental Health</v>
          </cell>
          <cell r="I247">
            <v>0</v>
          </cell>
          <cell r="J247">
            <v>31.36</v>
          </cell>
        </row>
        <row r="248">
          <cell r="A248" t="str">
            <v>Current:</v>
          </cell>
          <cell r="B248">
            <v>31.36</v>
          </cell>
          <cell r="C248">
            <v>-9.91</v>
          </cell>
          <cell r="G248" t="str">
            <v>Customized Products</v>
          </cell>
          <cell r="I248">
            <v>0</v>
          </cell>
          <cell r="J248">
            <v>-9.91</v>
          </cell>
        </row>
        <row r="249">
          <cell r="A249" t="str">
            <v>Prior:</v>
          </cell>
          <cell r="B249">
            <v>39.71</v>
          </cell>
          <cell r="C249">
            <v>-10.66</v>
          </cell>
          <cell r="G249" t="str">
            <v xml:space="preserve">Open Access HMO </v>
          </cell>
          <cell r="I249">
            <v>0</v>
          </cell>
        </row>
        <row r="250">
          <cell r="G250" t="str">
            <v>No Pharmacy</v>
          </cell>
          <cell r="I250">
            <v>0</v>
          </cell>
        </row>
        <row r="251">
          <cell r="A251" t="str">
            <v>NBU Actual Drug Credit</v>
          </cell>
          <cell r="C251">
            <v>0</v>
          </cell>
          <cell r="G251" t="str">
            <v>Future Moms(FI Only)</v>
          </cell>
          <cell r="I251">
            <v>0</v>
          </cell>
        </row>
        <row r="252">
          <cell r="G252" t="str">
            <v>Condition Care</v>
          </cell>
          <cell r="I252">
            <v>0</v>
          </cell>
        </row>
        <row r="253">
          <cell r="A253" t="str">
            <v>Account Weighted PCPM</v>
          </cell>
          <cell r="C253">
            <v>31.36</v>
          </cell>
          <cell r="G253" t="str">
            <v xml:space="preserve">Default </v>
          </cell>
          <cell r="I253">
            <v>0</v>
          </cell>
        </row>
        <row r="254">
          <cell r="A254" t="str">
            <v>Pharmacy Per Script</v>
          </cell>
          <cell r="J254" t="str">
            <v>Used In Calcs</v>
          </cell>
        </row>
        <row r="255">
          <cell r="B255" t="str">
            <v>Fee</v>
          </cell>
          <cell r="C255" t="str">
            <v xml:space="preserve"> # of Scripts</v>
          </cell>
          <cell r="J255" t="str">
            <v>Annual Dollars</v>
          </cell>
        </row>
        <row r="256">
          <cell r="A256" t="str">
            <v>Default:</v>
          </cell>
          <cell r="B256" t="str">
            <v>n/a</v>
          </cell>
          <cell r="C256" t="str">
            <v>n/a</v>
          </cell>
          <cell r="J256" t="str">
            <v>n/a</v>
          </cell>
        </row>
        <row r="257">
          <cell r="A257" t="str">
            <v>Override:</v>
          </cell>
          <cell r="B257">
            <v>0</v>
          </cell>
          <cell r="C257">
            <v>0</v>
          </cell>
          <cell r="J257">
            <v>0</v>
          </cell>
        </row>
        <row r="258">
          <cell r="A258" t="str">
            <v>Current:</v>
          </cell>
          <cell r="B258">
            <v>0</v>
          </cell>
          <cell r="C258">
            <v>0</v>
          </cell>
          <cell r="J258">
            <v>0</v>
          </cell>
        </row>
        <row r="259">
          <cell r="A259" t="str">
            <v>Prior:</v>
          </cell>
          <cell r="B259">
            <v>0</v>
          </cell>
          <cell r="C259">
            <v>0</v>
          </cell>
          <cell r="J259">
            <v>0</v>
          </cell>
        </row>
        <row r="264">
          <cell r="A264" t="str">
            <v>ADMINISTRATION EXPENSE RATIO</v>
          </cell>
        </row>
        <row r="265">
          <cell r="B265" t="str">
            <v>Med &amp; Drug</v>
          </cell>
        </row>
        <row r="266">
          <cell r="A266" t="str">
            <v>Default:</v>
          </cell>
          <cell r="B266">
            <v>0</v>
          </cell>
          <cell r="J266"/>
        </row>
        <row r="267">
          <cell r="A267" t="str">
            <v>Override:</v>
          </cell>
          <cell r="B267">
            <v>0</v>
          </cell>
          <cell r="J267" t="str">
            <v>Used In Calcs</v>
          </cell>
        </row>
        <row r="268">
          <cell r="A268" t="str">
            <v>Current:</v>
          </cell>
          <cell r="B268" t="str">
            <v>0</v>
          </cell>
          <cell r="J268">
            <v>0</v>
          </cell>
        </row>
        <row r="269">
          <cell r="A269" t="str">
            <v>Prior:</v>
          </cell>
          <cell r="B269" t="str">
            <v>0</v>
          </cell>
        </row>
        <row r="271">
          <cell r="A271" t="str">
            <v>HEALTH PROMOTION SERVICES  - (Not included Base Admin) - All PCPM except Wellness</v>
          </cell>
        </row>
        <row r="272">
          <cell r="D272" t="str">
            <v>Anthem Rewards</v>
          </cell>
          <cell r="F272" t="str">
            <v>EAP</v>
          </cell>
        </row>
        <row r="273">
          <cell r="A273" t="str">
            <v>Staying Healthy Reminders</v>
          </cell>
          <cell r="C273">
            <v>0.24</v>
          </cell>
          <cell r="D273" t="str">
            <v>Basic</v>
          </cell>
          <cell r="E273">
            <v>0</v>
          </cell>
          <cell r="F273" t="str">
            <v>Basic</v>
          </cell>
          <cell r="G273">
            <v>0</v>
          </cell>
        </row>
        <row r="274">
          <cell r="A274" t="str">
            <v>My Health Adv Gold</v>
          </cell>
          <cell r="C274">
            <v>0.61</v>
          </cell>
          <cell r="D274" t="str">
            <v>Premier</v>
          </cell>
          <cell r="E274">
            <v>0</v>
          </cell>
          <cell r="F274" t="str">
            <v>Enhanced 4</v>
          </cell>
          <cell r="G274">
            <v>0</v>
          </cell>
          <cell r="J274" t="str">
            <v>Used In Calcs</v>
          </cell>
        </row>
        <row r="275">
          <cell r="A275" t="str">
            <v>Anthem Health Rewards</v>
          </cell>
          <cell r="C275">
            <v>0.5</v>
          </cell>
          <cell r="D275" t="str">
            <v>Delux</v>
          </cell>
          <cell r="E275">
            <v>0</v>
          </cell>
          <cell r="F275" t="str">
            <v>Enhanced 6</v>
          </cell>
          <cell r="G275">
            <v>2.12</v>
          </cell>
          <cell r="H275" t="str">
            <v>Health Promotion Total:</v>
          </cell>
          <cell r="J275">
            <v>3.47</v>
          </cell>
        </row>
        <row r="276">
          <cell r="C276">
            <v>0</v>
          </cell>
        </row>
        <row r="277">
          <cell r="C277">
            <v>0</v>
          </cell>
          <cell r="F277" t="str">
            <v>Wellness and Screening</v>
          </cell>
          <cell r="H277" t="str">
            <v>N</v>
          </cell>
        </row>
        <row r="278">
          <cell r="C278">
            <v>0</v>
          </cell>
        </row>
        <row r="279">
          <cell r="A279" t="str">
            <v>RISK</v>
          </cell>
        </row>
        <row r="280">
          <cell r="C280" t="str">
            <v>Projection Default</v>
          </cell>
          <cell r="E280">
            <v>0</v>
          </cell>
          <cell r="J280"/>
        </row>
        <row r="281">
          <cell r="C281" t="str">
            <v>Projection Override</v>
          </cell>
          <cell r="E281">
            <v>0</v>
          </cell>
          <cell r="J281" t="str">
            <v>Used In Calcs</v>
          </cell>
        </row>
        <row r="282">
          <cell r="C282" t="str">
            <v>Current</v>
          </cell>
          <cell r="E282">
            <v>0</v>
          </cell>
          <cell r="J282">
            <v>0</v>
          </cell>
        </row>
        <row r="283">
          <cell r="C283" t="str">
            <v>Prior</v>
          </cell>
          <cell r="E283">
            <v>0</v>
          </cell>
        </row>
        <row r="284">
          <cell r="A284" t="str">
            <v>SECTION 8: SAVINGS EXHIBIT - Enter Account total, not by Option</v>
          </cell>
        </row>
        <row r="285">
          <cell r="A285" t="str">
            <v>Self Insured</v>
          </cell>
          <cell r="C285" t="str">
            <v>Admin</v>
          </cell>
          <cell r="D285" t="str">
            <v>Total</v>
          </cell>
        </row>
        <row r="286">
          <cell r="B286" t="str">
            <v>Current</v>
          </cell>
          <cell r="C286">
            <v>0</v>
          </cell>
          <cell r="D286">
            <v>0</v>
          </cell>
        </row>
        <row r="287">
          <cell r="B287" t="str">
            <v>Prior</v>
          </cell>
          <cell r="C287">
            <v>0</v>
          </cell>
          <cell r="D287">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ow r="18">
          <cell r="A18" t="str">
            <v>Comments:</v>
          </cell>
        </row>
      </sheetData>
      <sheetData sheetId="18" refreshError="1"/>
      <sheetData sheetId="19">
        <row r="4">
          <cell r="A4" t="str">
            <v>115% Minimum Premium Funding</v>
          </cell>
        </row>
      </sheetData>
      <sheetData sheetId="20" refreshError="1"/>
      <sheetData sheetId="21" refreshError="1"/>
      <sheetData sheetId="22" refreshError="1"/>
      <sheetData sheetId="23">
        <row r="7">
          <cell r="G7">
            <v>0.04</v>
          </cell>
        </row>
        <row r="34">
          <cell r="G34">
            <v>41453.524710648147</v>
          </cell>
        </row>
      </sheetData>
      <sheetData sheetId="24">
        <row r="8">
          <cell r="A8" t="str">
            <v>Vision (Fully Insured Premium)</v>
          </cell>
        </row>
        <row r="11">
          <cell r="A11" t="str">
            <v>Self-funded Lumenos incentives</v>
          </cell>
        </row>
        <row r="12">
          <cell r="A12" t="str">
            <v xml:space="preserve">      and applicable banking fees </v>
          </cell>
        </row>
        <row r="15">
          <cell r="A15" t="str">
            <v>Total NBU self insured</v>
          </cell>
        </row>
        <row r="37">
          <cell r="A37" t="str">
            <v>EE/Child</v>
          </cell>
        </row>
        <row r="38">
          <cell r="A38" t="str">
            <v>EE/Spouse/Dep - Georgia</v>
          </cell>
        </row>
        <row r="40">
          <cell r="A40" t="str">
            <v>EE/Spouse</v>
          </cell>
        </row>
        <row r="49">
          <cell r="A49" t="str">
            <v>EE/Child</v>
          </cell>
        </row>
        <row r="50">
          <cell r="A50" t="str">
            <v>EE/Spouse/Dep - Georgia</v>
          </cell>
        </row>
        <row r="52">
          <cell r="A52" t="str">
            <v>EE/Spouse</v>
          </cell>
        </row>
        <row r="83">
          <cell r="A83" t="str">
            <v>EE/Child</v>
          </cell>
        </row>
        <row r="84">
          <cell r="A84" t="str">
            <v>EE/One</v>
          </cell>
        </row>
        <row r="86">
          <cell r="A86" t="str">
            <v>EE/Spouse</v>
          </cell>
        </row>
        <row r="98">
          <cell r="A98" t="str">
            <v>EE/Child</v>
          </cell>
        </row>
        <row r="99">
          <cell r="A99" t="str">
            <v>EE/One</v>
          </cell>
        </row>
        <row r="101">
          <cell r="A101" t="str">
            <v>EE/Spouse</v>
          </cell>
        </row>
        <row r="113">
          <cell r="A113" t="str">
            <v>EE/Child</v>
          </cell>
        </row>
        <row r="114">
          <cell r="A114" t="str">
            <v>EE/One</v>
          </cell>
        </row>
        <row r="116">
          <cell r="A116" t="str">
            <v>EE/Spouse</v>
          </cell>
        </row>
        <row r="128">
          <cell r="A128" t="str">
            <v>EE/Child</v>
          </cell>
        </row>
        <row r="129">
          <cell r="A129" t="str">
            <v>EE/One</v>
          </cell>
        </row>
        <row r="131">
          <cell r="A131" t="str">
            <v>EE/Spouse</v>
          </cell>
        </row>
        <row r="142">
          <cell r="B142" t="str">
            <v>N</v>
          </cell>
        </row>
        <row r="144">
          <cell r="A144" t="str">
            <v>EE/Child</v>
          </cell>
        </row>
        <row r="145">
          <cell r="A145" t="str">
            <v>EE/One</v>
          </cell>
        </row>
        <row r="147">
          <cell r="A147" t="str">
            <v>EE/Spouse</v>
          </cell>
        </row>
        <row r="159">
          <cell r="A159" t="str">
            <v>EE/Child</v>
          </cell>
        </row>
        <row r="160">
          <cell r="A160" t="str">
            <v>EE/One</v>
          </cell>
        </row>
        <row r="162">
          <cell r="A162" t="str">
            <v>EE/Spouse</v>
          </cell>
        </row>
        <row r="174">
          <cell r="A174" t="str">
            <v>EE/Child</v>
          </cell>
        </row>
        <row r="175">
          <cell r="A175" t="str">
            <v>EE/One</v>
          </cell>
        </row>
        <row r="177">
          <cell r="A177" t="str">
            <v>EE/Spouse</v>
          </cell>
        </row>
        <row r="189">
          <cell r="A189" t="str">
            <v>EE/Child</v>
          </cell>
        </row>
        <row r="190">
          <cell r="A190" t="str">
            <v>EE/One</v>
          </cell>
        </row>
        <row r="192">
          <cell r="A192" t="str">
            <v>EE/Spouse</v>
          </cell>
        </row>
        <row r="205">
          <cell r="A205" t="str">
            <v>Employee and One Child</v>
          </cell>
        </row>
        <row r="206">
          <cell r="A206" t="str">
            <v>Employee and One</v>
          </cell>
        </row>
        <row r="208">
          <cell r="A208" t="str">
            <v>Employee and Spouse</v>
          </cell>
        </row>
      </sheetData>
      <sheetData sheetId="25">
        <row r="19">
          <cell r="D19" t="str">
            <v>Employee Only</v>
          </cell>
          <cell r="E19">
            <v>693.49</v>
          </cell>
          <cell r="F19">
            <v>693.49</v>
          </cell>
          <cell r="G19">
            <v>693.49</v>
          </cell>
          <cell r="H19">
            <v>0</v>
          </cell>
          <cell r="I19">
            <v>0</v>
          </cell>
          <cell r="J19">
            <v>0</v>
          </cell>
          <cell r="K19">
            <v>0</v>
          </cell>
          <cell r="L19">
            <v>0</v>
          </cell>
          <cell r="N19">
            <v>0</v>
          </cell>
          <cell r="O19">
            <v>0</v>
          </cell>
          <cell r="P19">
            <v>0</v>
          </cell>
          <cell r="Q19">
            <v>0</v>
          </cell>
          <cell r="R19">
            <v>0</v>
          </cell>
        </row>
        <row r="20">
          <cell r="D20" t="str">
            <v>ACA Reinsurance Fee</v>
          </cell>
          <cell r="E20">
            <v>0</v>
          </cell>
          <cell r="F20">
            <v>0</v>
          </cell>
          <cell r="G20">
            <v>0</v>
          </cell>
          <cell r="H20">
            <v>0</v>
          </cell>
          <cell r="I20">
            <v>0</v>
          </cell>
          <cell r="J20">
            <v>0</v>
          </cell>
          <cell r="K20">
            <v>0</v>
          </cell>
          <cell r="L20">
            <v>0</v>
          </cell>
        </row>
        <row r="21">
          <cell r="D21" t="str">
            <v>ACA Insurer Fee</v>
          </cell>
          <cell r="E21">
            <v>0</v>
          </cell>
          <cell r="F21">
            <v>0</v>
          </cell>
          <cell r="G21">
            <v>0</v>
          </cell>
          <cell r="H21">
            <v>0</v>
          </cell>
          <cell r="I21">
            <v>0</v>
          </cell>
          <cell r="J21">
            <v>0</v>
          </cell>
          <cell r="K21">
            <v>0</v>
          </cell>
          <cell r="L21">
            <v>0</v>
          </cell>
        </row>
        <row r="23">
          <cell r="D23" t="str">
            <v>Employee and Spouse</v>
          </cell>
          <cell r="E23">
            <v>0</v>
          </cell>
          <cell r="F23">
            <v>0</v>
          </cell>
          <cell r="G23">
            <v>0</v>
          </cell>
          <cell r="H23">
            <v>0</v>
          </cell>
          <cell r="I23">
            <v>0</v>
          </cell>
          <cell r="J23">
            <v>0</v>
          </cell>
          <cell r="K23">
            <v>0</v>
          </cell>
          <cell r="L23">
            <v>0</v>
          </cell>
          <cell r="N23">
            <v>0</v>
          </cell>
          <cell r="O23">
            <v>0</v>
          </cell>
          <cell r="P23">
            <v>0</v>
          </cell>
          <cell r="Q23">
            <v>0</v>
          </cell>
          <cell r="R23">
            <v>0</v>
          </cell>
        </row>
        <row r="24">
          <cell r="D24" t="str">
            <v>ACA Reinsurance Fee</v>
          </cell>
          <cell r="E24">
            <v>0</v>
          </cell>
          <cell r="F24">
            <v>0</v>
          </cell>
          <cell r="G24">
            <v>0</v>
          </cell>
          <cell r="H24">
            <v>0</v>
          </cell>
          <cell r="I24">
            <v>0</v>
          </cell>
          <cell r="J24">
            <v>0</v>
          </cell>
          <cell r="K24">
            <v>0</v>
          </cell>
          <cell r="L24">
            <v>0</v>
          </cell>
        </row>
        <row r="25">
          <cell r="D25" t="str">
            <v>ACA Insurer Fee</v>
          </cell>
          <cell r="E25">
            <v>0</v>
          </cell>
          <cell r="F25">
            <v>0</v>
          </cell>
          <cell r="G25">
            <v>0</v>
          </cell>
          <cell r="H25">
            <v>0</v>
          </cell>
          <cell r="I25">
            <v>0</v>
          </cell>
          <cell r="J25">
            <v>0</v>
          </cell>
          <cell r="K25">
            <v>0</v>
          </cell>
          <cell r="L25">
            <v>0</v>
          </cell>
        </row>
        <row r="27">
          <cell r="D27" t="str">
            <v>Employee and Children</v>
          </cell>
          <cell r="E27">
            <v>693.49</v>
          </cell>
          <cell r="F27">
            <v>693.49</v>
          </cell>
          <cell r="G27">
            <v>693.49</v>
          </cell>
          <cell r="H27">
            <v>0</v>
          </cell>
          <cell r="I27">
            <v>0</v>
          </cell>
          <cell r="J27">
            <v>0</v>
          </cell>
          <cell r="K27">
            <v>0</v>
          </cell>
          <cell r="L27">
            <v>0</v>
          </cell>
          <cell r="N27">
            <v>0</v>
          </cell>
          <cell r="O27">
            <v>0</v>
          </cell>
          <cell r="P27">
            <v>0</v>
          </cell>
          <cell r="Q27">
            <v>0</v>
          </cell>
          <cell r="R27">
            <v>0</v>
          </cell>
        </row>
        <row r="28">
          <cell r="D28" t="str">
            <v>ACA Reinsurance Fee</v>
          </cell>
          <cell r="E28">
            <v>0</v>
          </cell>
          <cell r="F28">
            <v>0</v>
          </cell>
          <cell r="G28">
            <v>0</v>
          </cell>
          <cell r="H28">
            <v>0</v>
          </cell>
          <cell r="I28">
            <v>0</v>
          </cell>
          <cell r="J28">
            <v>0</v>
          </cell>
          <cell r="K28">
            <v>0</v>
          </cell>
          <cell r="L28">
            <v>0</v>
          </cell>
        </row>
        <row r="29">
          <cell r="D29" t="str">
            <v>ACA Insurer Fee</v>
          </cell>
          <cell r="E29">
            <v>0</v>
          </cell>
          <cell r="F29">
            <v>0</v>
          </cell>
          <cell r="G29">
            <v>0</v>
          </cell>
          <cell r="H29">
            <v>0</v>
          </cell>
          <cell r="I29">
            <v>0</v>
          </cell>
          <cell r="J29">
            <v>0</v>
          </cell>
          <cell r="K29">
            <v>0</v>
          </cell>
          <cell r="L29">
            <v>0</v>
          </cell>
        </row>
        <row r="31">
          <cell r="D31" t="str">
            <v>Employee and Family</v>
          </cell>
          <cell r="E31">
            <v>693.49</v>
          </cell>
          <cell r="F31">
            <v>693.49</v>
          </cell>
          <cell r="G31">
            <v>693.49</v>
          </cell>
          <cell r="H31">
            <v>0</v>
          </cell>
          <cell r="I31">
            <v>0</v>
          </cell>
          <cell r="J31">
            <v>0</v>
          </cell>
          <cell r="K31">
            <v>0</v>
          </cell>
          <cell r="L31">
            <v>0</v>
          </cell>
          <cell r="N31">
            <v>0</v>
          </cell>
          <cell r="O31">
            <v>0</v>
          </cell>
          <cell r="P31">
            <v>0</v>
          </cell>
          <cell r="Q31">
            <v>0</v>
          </cell>
          <cell r="R31">
            <v>0</v>
          </cell>
        </row>
        <row r="32">
          <cell r="D32" t="str">
            <v>ACA Reinsurance Fee</v>
          </cell>
          <cell r="E32">
            <v>0</v>
          </cell>
          <cell r="F32">
            <v>0</v>
          </cell>
          <cell r="G32">
            <v>0</v>
          </cell>
          <cell r="H32">
            <v>0</v>
          </cell>
          <cell r="I32">
            <v>0</v>
          </cell>
          <cell r="J32">
            <v>0</v>
          </cell>
          <cell r="K32">
            <v>0</v>
          </cell>
          <cell r="L32">
            <v>0</v>
          </cell>
        </row>
        <row r="33">
          <cell r="D33" t="str">
            <v>ACA Insurer Fee</v>
          </cell>
          <cell r="E33">
            <v>0</v>
          </cell>
          <cell r="F33">
            <v>0</v>
          </cell>
          <cell r="G33">
            <v>0</v>
          </cell>
          <cell r="H33">
            <v>0</v>
          </cell>
          <cell r="I33">
            <v>0</v>
          </cell>
          <cell r="J33">
            <v>0</v>
          </cell>
          <cell r="K33">
            <v>0</v>
          </cell>
          <cell r="L33">
            <v>0</v>
          </cell>
        </row>
        <row r="37">
          <cell r="D37" t="str">
            <v>Employee Only</v>
          </cell>
          <cell r="E37">
            <v>659.14615718771699</v>
          </cell>
          <cell r="F37">
            <v>-16.797274802573547</v>
          </cell>
          <cell r="G37">
            <v>659.14615718771699</v>
          </cell>
          <cell r="H37">
            <v>0</v>
          </cell>
          <cell r="I37">
            <v>0</v>
          </cell>
          <cell r="J37">
            <v>0</v>
          </cell>
          <cell r="K37">
            <v>0</v>
          </cell>
          <cell r="L37">
            <v>0</v>
          </cell>
          <cell r="N37">
            <v>0</v>
          </cell>
          <cell r="O37">
            <v>0</v>
          </cell>
          <cell r="P37">
            <v>0</v>
          </cell>
          <cell r="Q37">
            <v>0</v>
          </cell>
          <cell r="R37">
            <v>0</v>
          </cell>
        </row>
        <row r="38">
          <cell r="D38" t="str">
            <v>ACA Reinsurance Fee</v>
          </cell>
          <cell r="E38">
            <v>7.4877049180327866</v>
          </cell>
          <cell r="F38">
            <v>0</v>
          </cell>
          <cell r="G38">
            <v>7.4877049180327866</v>
          </cell>
          <cell r="H38">
            <v>0</v>
          </cell>
          <cell r="I38">
            <v>0</v>
          </cell>
          <cell r="J38">
            <v>0</v>
          </cell>
          <cell r="K38">
            <v>0</v>
          </cell>
          <cell r="L38">
            <v>0</v>
          </cell>
        </row>
        <row r="39">
          <cell r="D39" t="str">
            <v>ACA Insurer Fee</v>
          </cell>
          <cell r="E39">
            <v>16.797274802573547</v>
          </cell>
          <cell r="F39">
            <v>16.797274802573547</v>
          </cell>
          <cell r="G39">
            <v>16.797274802573547</v>
          </cell>
          <cell r="H39">
            <v>0</v>
          </cell>
          <cell r="I39">
            <v>0</v>
          </cell>
          <cell r="J39">
            <v>0</v>
          </cell>
          <cell r="K39">
            <v>0</v>
          </cell>
          <cell r="L39">
            <v>0</v>
          </cell>
        </row>
        <row r="41">
          <cell r="D41" t="str">
            <v>Employee and Spouse</v>
          </cell>
          <cell r="E41">
            <v>0</v>
          </cell>
          <cell r="F41">
            <v>0</v>
          </cell>
          <cell r="G41">
            <v>0</v>
          </cell>
          <cell r="H41">
            <v>0</v>
          </cell>
          <cell r="I41">
            <v>0</v>
          </cell>
          <cell r="J41">
            <v>0</v>
          </cell>
          <cell r="K41">
            <v>0</v>
          </cell>
          <cell r="L41">
            <v>0</v>
          </cell>
          <cell r="N41">
            <v>0</v>
          </cell>
          <cell r="O41">
            <v>0</v>
          </cell>
          <cell r="P41">
            <v>0</v>
          </cell>
          <cell r="Q41">
            <v>0</v>
          </cell>
          <cell r="R41">
            <v>0</v>
          </cell>
        </row>
        <row r="42">
          <cell r="D42" t="str">
            <v>ACA Reinsurance Fee</v>
          </cell>
          <cell r="E42">
            <v>0</v>
          </cell>
          <cell r="F42">
            <v>0</v>
          </cell>
          <cell r="G42">
            <v>0</v>
          </cell>
          <cell r="H42">
            <v>0</v>
          </cell>
          <cell r="I42">
            <v>0</v>
          </cell>
          <cell r="J42">
            <v>0</v>
          </cell>
          <cell r="K42">
            <v>0</v>
          </cell>
          <cell r="L42">
            <v>0</v>
          </cell>
        </row>
        <row r="43">
          <cell r="D43" t="str">
            <v>ACA Insurer Fee</v>
          </cell>
          <cell r="E43">
            <v>0</v>
          </cell>
          <cell r="F43">
            <v>0</v>
          </cell>
          <cell r="G43">
            <v>0</v>
          </cell>
          <cell r="H43">
            <v>0</v>
          </cell>
          <cell r="I43">
            <v>0</v>
          </cell>
          <cell r="J43">
            <v>0</v>
          </cell>
          <cell r="K43">
            <v>0</v>
          </cell>
          <cell r="L43">
            <v>0</v>
          </cell>
        </row>
        <row r="45">
          <cell r="D45" t="str">
            <v>Employee and Children</v>
          </cell>
          <cell r="E45">
            <v>659.14615718771699</v>
          </cell>
          <cell r="F45">
            <v>-16.797274802573547</v>
          </cell>
          <cell r="G45">
            <v>659.14615718771699</v>
          </cell>
          <cell r="H45">
            <v>0</v>
          </cell>
          <cell r="I45">
            <v>0</v>
          </cell>
          <cell r="J45">
            <v>0</v>
          </cell>
          <cell r="K45">
            <v>0</v>
          </cell>
          <cell r="L45">
            <v>0</v>
          </cell>
          <cell r="N45">
            <v>0</v>
          </cell>
          <cell r="O45">
            <v>0</v>
          </cell>
          <cell r="P45">
            <v>0</v>
          </cell>
          <cell r="Q45">
            <v>0</v>
          </cell>
          <cell r="R45">
            <v>0</v>
          </cell>
        </row>
        <row r="46">
          <cell r="D46" t="str">
            <v>ACA Reinsurance Fee</v>
          </cell>
          <cell r="E46">
            <v>7.4877049180327866</v>
          </cell>
          <cell r="F46">
            <v>0</v>
          </cell>
          <cell r="G46">
            <v>7.4877049180327866</v>
          </cell>
          <cell r="H46">
            <v>0</v>
          </cell>
          <cell r="I46">
            <v>0</v>
          </cell>
          <cell r="J46">
            <v>0</v>
          </cell>
          <cell r="K46">
            <v>0</v>
          </cell>
          <cell r="L46">
            <v>0</v>
          </cell>
        </row>
        <row r="47">
          <cell r="D47" t="str">
            <v>ACA Insurer Fee</v>
          </cell>
          <cell r="E47">
            <v>16.797274802573547</v>
          </cell>
          <cell r="F47">
            <v>16.797274802573547</v>
          </cell>
          <cell r="G47">
            <v>16.797274802573547</v>
          </cell>
          <cell r="H47">
            <v>0</v>
          </cell>
          <cell r="I47">
            <v>0</v>
          </cell>
          <cell r="J47">
            <v>0</v>
          </cell>
          <cell r="K47">
            <v>0</v>
          </cell>
          <cell r="L47">
            <v>0</v>
          </cell>
        </row>
        <row r="49">
          <cell r="D49" t="str">
            <v>Employee and Family</v>
          </cell>
          <cell r="E49">
            <v>659.14615718771699</v>
          </cell>
          <cell r="F49">
            <v>-16.797274802573547</v>
          </cell>
          <cell r="G49">
            <v>659.14615718771699</v>
          </cell>
          <cell r="H49">
            <v>0</v>
          </cell>
          <cell r="I49">
            <v>0</v>
          </cell>
          <cell r="J49">
            <v>0</v>
          </cell>
          <cell r="K49">
            <v>0</v>
          </cell>
          <cell r="L49">
            <v>0</v>
          </cell>
          <cell r="N49">
            <v>0</v>
          </cell>
          <cell r="O49">
            <v>0</v>
          </cell>
          <cell r="P49">
            <v>0</v>
          </cell>
          <cell r="Q49">
            <v>0</v>
          </cell>
          <cell r="R49">
            <v>0</v>
          </cell>
        </row>
        <row r="50">
          <cell r="D50" t="str">
            <v>ACA Reinsurance Fee</v>
          </cell>
          <cell r="E50">
            <v>7.4877049180327866</v>
          </cell>
          <cell r="F50">
            <v>0</v>
          </cell>
          <cell r="G50">
            <v>7.4877049180327866</v>
          </cell>
          <cell r="H50">
            <v>0</v>
          </cell>
          <cell r="I50">
            <v>0</v>
          </cell>
          <cell r="J50">
            <v>0</v>
          </cell>
          <cell r="K50">
            <v>0</v>
          </cell>
          <cell r="L50">
            <v>0</v>
          </cell>
        </row>
        <row r="51">
          <cell r="D51" t="str">
            <v>ACA Insurer Fee</v>
          </cell>
          <cell r="E51">
            <v>16.797274802573547</v>
          </cell>
          <cell r="F51">
            <v>16.797274802573547</v>
          </cell>
          <cell r="G51">
            <v>16.797274802573547</v>
          </cell>
          <cell r="H51">
            <v>0</v>
          </cell>
          <cell r="I51">
            <v>0</v>
          </cell>
          <cell r="J51">
            <v>0</v>
          </cell>
          <cell r="K51">
            <v>0</v>
          </cell>
          <cell r="L51">
            <v>0</v>
          </cell>
        </row>
        <row r="55">
          <cell r="D55" t="str">
            <v>Employee Only</v>
          </cell>
          <cell r="E55">
            <v>725.06077290648875</v>
          </cell>
          <cell r="F55">
            <v>-18.477002282830902</v>
          </cell>
          <cell r="G55">
            <v>725.06077290648875</v>
          </cell>
          <cell r="H55">
            <v>0</v>
          </cell>
          <cell r="I55">
            <v>0</v>
          </cell>
          <cell r="J55">
            <v>0</v>
          </cell>
          <cell r="K55">
            <v>0</v>
          </cell>
          <cell r="L55">
            <v>0</v>
          </cell>
        </row>
        <row r="56">
          <cell r="D56" t="str">
            <v>ACA Reinsurance Fee</v>
          </cell>
          <cell r="E56">
            <v>7.4877049180327866</v>
          </cell>
          <cell r="F56">
            <v>0</v>
          </cell>
          <cell r="G56">
            <v>7.4877049180327866</v>
          </cell>
          <cell r="H56">
            <v>0</v>
          </cell>
          <cell r="I56">
            <v>0</v>
          </cell>
          <cell r="J56">
            <v>0</v>
          </cell>
          <cell r="K56">
            <v>0</v>
          </cell>
          <cell r="L56">
            <v>0</v>
          </cell>
        </row>
        <row r="57">
          <cell r="D57" t="str">
            <v>ACA Insurer Fee</v>
          </cell>
          <cell r="E57">
            <v>18.47518203248228</v>
          </cell>
          <cell r="F57">
            <v>-0.46599780208902786</v>
          </cell>
          <cell r="G57">
            <v>18.47518203248228</v>
          </cell>
          <cell r="H57">
            <v>0</v>
          </cell>
          <cell r="I57">
            <v>0</v>
          </cell>
          <cell r="J57">
            <v>0</v>
          </cell>
          <cell r="K57">
            <v>0</v>
          </cell>
          <cell r="L57">
            <v>0</v>
          </cell>
        </row>
        <row r="59">
          <cell r="D59" t="str">
            <v>Employee and Spouse</v>
          </cell>
          <cell r="E59">
            <v>0</v>
          </cell>
          <cell r="F59">
            <v>0</v>
          </cell>
          <cell r="G59">
            <v>0</v>
          </cell>
          <cell r="H59">
            <v>0</v>
          </cell>
          <cell r="I59">
            <v>0</v>
          </cell>
          <cell r="J59">
            <v>0</v>
          </cell>
          <cell r="K59">
            <v>0</v>
          </cell>
          <cell r="L59">
            <v>0</v>
          </cell>
        </row>
        <row r="60">
          <cell r="D60" t="str">
            <v>ACA Reinsurance Fee</v>
          </cell>
          <cell r="E60">
            <v>0</v>
          </cell>
          <cell r="F60">
            <v>0</v>
          </cell>
          <cell r="G60">
            <v>0</v>
          </cell>
          <cell r="H60">
            <v>0</v>
          </cell>
          <cell r="I60">
            <v>0</v>
          </cell>
          <cell r="J60">
            <v>0</v>
          </cell>
          <cell r="K60">
            <v>0</v>
          </cell>
          <cell r="L60">
            <v>0</v>
          </cell>
        </row>
        <row r="61">
          <cell r="D61" t="str">
            <v>ACA Insurer Fee</v>
          </cell>
          <cell r="E61">
            <v>0</v>
          </cell>
          <cell r="F61">
            <v>0</v>
          </cell>
          <cell r="G61">
            <v>0</v>
          </cell>
          <cell r="H61">
            <v>0</v>
          </cell>
          <cell r="I61">
            <v>0</v>
          </cell>
          <cell r="J61">
            <v>0</v>
          </cell>
          <cell r="K61">
            <v>0</v>
          </cell>
          <cell r="L61">
            <v>0</v>
          </cell>
        </row>
        <row r="63">
          <cell r="D63" t="str">
            <v>Employee and Children</v>
          </cell>
          <cell r="E63">
            <v>725.06077290648875</v>
          </cell>
          <cell r="F63">
            <v>-18.477002282830902</v>
          </cell>
          <cell r="G63">
            <v>725.06077290648875</v>
          </cell>
          <cell r="H63">
            <v>0</v>
          </cell>
          <cell r="I63">
            <v>0</v>
          </cell>
          <cell r="J63">
            <v>0</v>
          </cell>
          <cell r="K63">
            <v>0</v>
          </cell>
          <cell r="L63">
            <v>0</v>
          </cell>
        </row>
        <row r="64">
          <cell r="D64" t="str">
            <v>ACA Reinsurance Fee</v>
          </cell>
          <cell r="E64">
            <v>7.4877049180327866</v>
          </cell>
          <cell r="F64">
            <v>0</v>
          </cell>
          <cell r="G64">
            <v>7.4877049180327866</v>
          </cell>
          <cell r="H64">
            <v>0</v>
          </cell>
          <cell r="I64">
            <v>0</v>
          </cell>
          <cell r="J64">
            <v>0</v>
          </cell>
          <cell r="K64">
            <v>0</v>
          </cell>
          <cell r="L64">
            <v>0</v>
          </cell>
        </row>
        <row r="65">
          <cell r="D65" t="str">
            <v>ACA Insurer Fee</v>
          </cell>
          <cell r="E65">
            <v>18.47518203248228</v>
          </cell>
          <cell r="F65">
            <v>-0.46599780208902786</v>
          </cell>
          <cell r="G65">
            <v>18.47518203248228</v>
          </cell>
          <cell r="H65">
            <v>0</v>
          </cell>
          <cell r="I65">
            <v>0</v>
          </cell>
          <cell r="J65">
            <v>0</v>
          </cell>
          <cell r="K65">
            <v>0</v>
          </cell>
          <cell r="L65">
            <v>0</v>
          </cell>
        </row>
        <row r="67">
          <cell r="D67" t="str">
            <v>Employee and Family</v>
          </cell>
          <cell r="E67">
            <v>725.06077290648875</v>
          </cell>
          <cell r="F67">
            <v>-18.477002282830902</v>
          </cell>
          <cell r="G67">
            <v>725.06077290648875</v>
          </cell>
          <cell r="H67">
            <v>0</v>
          </cell>
          <cell r="I67">
            <v>0</v>
          </cell>
          <cell r="J67">
            <v>0</v>
          </cell>
          <cell r="K67">
            <v>0</v>
          </cell>
          <cell r="L67">
            <v>0</v>
          </cell>
        </row>
        <row r="68">
          <cell r="D68" t="str">
            <v>ACA Reinsurance Fee</v>
          </cell>
          <cell r="E68">
            <v>7.4877049180327866</v>
          </cell>
          <cell r="F68">
            <v>0</v>
          </cell>
          <cell r="G68">
            <v>7.4877049180327866</v>
          </cell>
          <cell r="H68">
            <v>0</v>
          </cell>
          <cell r="I68">
            <v>0</v>
          </cell>
          <cell r="J68">
            <v>0</v>
          </cell>
          <cell r="K68">
            <v>0</v>
          </cell>
          <cell r="L68">
            <v>0</v>
          </cell>
        </row>
        <row r="69">
          <cell r="D69" t="str">
            <v>ACA Insurer Fee</v>
          </cell>
          <cell r="E69">
            <v>16.797274802573547</v>
          </cell>
          <cell r="F69">
            <v>16.797274802573547</v>
          </cell>
          <cell r="G69">
            <v>16.797274802573547</v>
          </cell>
          <cell r="H69">
            <v>0</v>
          </cell>
          <cell r="I69">
            <v>0</v>
          </cell>
          <cell r="J69">
            <v>0</v>
          </cell>
          <cell r="K69">
            <v>0</v>
          </cell>
          <cell r="L69">
            <v>0</v>
          </cell>
        </row>
      </sheetData>
      <sheetData sheetId="26">
        <row r="14">
          <cell r="A14" t="str">
            <v>Keycare Plans</v>
          </cell>
          <cell r="B14">
            <v>693.49</v>
          </cell>
          <cell r="C14">
            <v>693.49</v>
          </cell>
          <cell r="D14">
            <v>693.49</v>
          </cell>
          <cell r="E14">
            <v>693.49</v>
          </cell>
          <cell r="F14">
            <v>693.49</v>
          </cell>
          <cell r="G14">
            <v>0</v>
          </cell>
        </row>
        <row r="16">
          <cell r="A16" t="str">
            <v>Lumenos Plans</v>
          </cell>
          <cell r="B16">
            <v>693.49</v>
          </cell>
          <cell r="C16">
            <v>693.49</v>
          </cell>
          <cell r="D16">
            <v>693.49</v>
          </cell>
          <cell r="E16">
            <v>693.49</v>
          </cell>
          <cell r="F16">
            <v>693.49</v>
          </cell>
          <cell r="G16">
            <v>0</v>
          </cell>
        </row>
        <row r="17">
          <cell r="A17" t="str">
            <v>?</v>
          </cell>
          <cell r="B17">
            <v>0</v>
          </cell>
          <cell r="C17">
            <v>0</v>
          </cell>
          <cell r="D17">
            <v>0</v>
          </cell>
          <cell r="E17">
            <v>0</v>
          </cell>
          <cell r="F17">
            <v>0</v>
          </cell>
          <cell r="G17">
            <v>0</v>
          </cell>
        </row>
        <row r="18">
          <cell r="A18" t="str">
            <v>?</v>
          </cell>
          <cell r="B18">
            <v>0</v>
          </cell>
          <cell r="C18">
            <v>0</v>
          </cell>
          <cell r="D18">
            <v>0</v>
          </cell>
          <cell r="E18">
            <v>0</v>
          </cell>
          <cell r="F18">
            <v>0</v>
          </cell>
          <cell r="G18">
            <v>0</v>
          </cell>
        </row>
        <row r="19">
          <cell r="A19" t="str">
            <v>?</v>
          </cell>
          <cell r="B19">
            <v>0</v>
          </cell>
          <cell r="C19">
            <v>0</v>
          </cell>
          <cell r="D19">
            <v>0</v>
          </cell>
          <cell r="E19">
            <v>0</v>
          </cell>
          <cell r="F19">
            <v>0</v>
          </cell>
          <cell r="G19">
            <v>0</v>
          </cell>
        </row>
        <row r="20">
          <cell r="A20" t="str">
            <v>?</v>
          </cell>
          <cell r="B20">
            <v>0</v>
          </cell>
          <cell r="C20">
            <v>0</v>
          </cell>
          <cell r="D20">
            <v>0</v>
          </cell>
          <cell r="E20">
            <v>0</v>
          </cell>
          <cell r="F20">
            <v>0</v>
          </cell>
          <cell r="G20">
            <v>0</v>
          </cell>
        </row>
        <row r="21">
          <cell r="A21" t="str">
            <v>?</v>
          </cell>
          <cell r="B21">
            <v>0</v>
          </cell>
          <cell r="C21">
            <v>0</v>
          </cell>
          <cell r="D21">
            <v>0</v>
          </cell>
          <cell r="E21">
            <v>0</v>
          </cell>
          <cell r="F21">
            <v>0</v>
          </cell>
          <cell r="G21">
            <v>0</v>
          </cell>
        </row>
        <row r="24">
          <cell r="A24" t="str">
            <v>Keycare Plans</v>
          </cell>
        </row>
        <row r="25">
          <cell r="A25" t="str">
            <v>Enrollment as of May 31, 2013</v>
          </cell>
          <cell r="B25">
            <v>120</v>
          </cell>
          <cell r="C25">
            <v>13</v>
          </cell>
          <cell r="D25">
            <v>9</v>
          </cell>
          <cell r="E25">
            <v>13</v>
          </cell>
          <cell r="F25">
            <v>5</v>
          </cell>
          <cell r="G25">
            <v>0</v>
          </cell>
          <cell r="H25">
            <v>160</v>
          </cell>
        </row>
        <row r="26">
          <cell r="A26" t="str">
            <v>Renewal Rates:</v>
          </cell>
          <cell r="B26">
            <v>659.14615718771699</v>
          </cell>
          <cell r="C26">
            <v>659.14615718771699</v>
          </cell>
          <cell r="D26">
            <v>659.14615718771699</v>
          </cell>
          <cell r="E26">
            <v>659.14615718771699</v>
          </cell>
          <cell r="F26">
            <v>659.14615718771699</v>
          </cell>
          <cell r="G26">
            <v>0</v>
          </cell>
        </row>
        <row r="27">
          <cell r="A27" t="str">
            <v>ACA Reinsurance Fee:</v>
          </cell>
          <cell r="B27">
            <v>7.4877049180327866</v>
          </cell>
          <cell r="C27">
            <v>7.4877049180327866</v>
          </cell>
          <cell r="D27">
            <v>7.4877049180327866</v>
          </cell>
          <cell r="E27">
            <v>7.4877049180327866</v>
          </cell>
          <cell r="F27">
            <v>7.4877049180327866</v>
          </cell>
          <cell r="G27">
            <v>0</v>
          </cell>
        </row>
        <row r="28">
          <cell r="A28" t="str">
            <v>ACA Insurer Fee:</v>
          </cell>
          <cell r="B28">
            <v>16.797274802573547</v>
          </cell>
          <cell r="C28">
            <v>16.797274802573547</v>
          </cell>
          <cell r="D28">
            <v>16.797274802573547</v>
          </cell>
          <cell r="E28">
            <v>16.797274802573547</v>
          </cell>
          <cell r="F28">
            <v>16.797274802573547</v>
          </cell>
          <cell r="G28">
            <v>0</v>
          </cell>
        </row>
        <row r="29">
          <cell r="A29" t="str">
            <v>Total Renewal Rates:</v>
          </cell>
          <cell r="B29">
            <v>683.43113690832331</v>
          </cell>
          <cell r="C29">
            <v>683.43113690832331</v>
          </cell>
          <cell r="D29">
            <v>683.43113690832331</v>
          </cell>
          <cell r="E29">
            <v>683.43113690832331</v>
          </cell>
          <cell r="F29">
            <v>683.43113690832331</v>
          </cell>
          <cell r="G29">
            <v>0</v>
          </cell>
        </row>
        <row r="31">
          <cell r="A31" t="str">
            <v>HMO Plan</v>
          </cell>
        </row>
        <row r="32">
          <cell r="A32" t="str">
            <v>Enrollment as of May 31, 2013</v>
          </cell>
          <cell r="B32">
            <v>0</v>
          </cell>
          <cell r="C32">
            <v>0</v>
          </cell>
          <cell r="D32">
            <v>0</v>
          </cell>
          <cell r="E32">
            <v>0</v>
          </cell>
          <cell r="F32">
            <v>0</v>
          </cell>
          <cell r="G32">
            <v>0</v>
          </cell>
          <cell r="H32">
            <v>0</v>
          </cell>
        </row>
        <row r="33">
          <cell r="A33" t="str">
            <v>Renewal Rates:</v>
          </cell>
          <cell r="B33">
            <v>-16.797274802573547</v>
          </cell>
          <cell r="C33">
            <v>-16.797274802573547</v>
          </cell>
          <cell r="D33">
            <v>-16.797274802573547</v>
          </cell>
          <cell r="E33">
            <v>-16.797274802573547</v>
          </cell>
          <cell r="F33">
            <v>-16.797274802573547</v>
          </cell>
          <cell r="G33">
            <v>0</v>
          </cell>
        </row>
        <row r="34">
          <cell r="A34" t="str">
            <v>ACA Reinsurance Fee:</v>
          </cell>
          <cell r="B34">
            <v>0</v>
          </cell>
          <cell r="C34">
            <v>0</v>
          </cell>
          <cell r="D34">
            <v>0</v>
          </cell>
          <cell r="E34">
            <v>0</v>
          </cell>
          <cell r="F34">
            <v>0</v>
          </cell>
          <cell r="G34">
            <v>0</v>
          </cell>
        </row>
        <row r="35">
          <cell r="A35" t="str">
            <v>ACA Insurer Fee:</v>
          </cell>
          <cell r="B35">
            <v>16.797274802573547</v>
          </cell>
          <cell r="C35">
            <v>16.797274802573547</v>
          </cell>
          <cell r="D35">
            <v>16.797274802573547</v>
          </cell>
          <cell r="E35">
            <v>16.797274802573547</v>
          </cell>
          <cell r="F35">
            <v>16.797274802573547</v>
          </cell>
          <cell r="G35">
            <v>0</v>
          </cell>
        </row>
        <row r="36">
          <cell r="A36" t="str">
            <v>Total Renewal Rates:</v>
          </cell>
          <cell r="B36">
            <v>0</v>
          </cell>
          <cell r="C36">
            <v>0</v>
          </cell>
          <cell r="D36">
            <v>0</v>
          </cell>
          <cell r="E36">
            <v>0</v>
          </cell>
          <cell r="F36">
            <v>0</v>
          </cell>
          <cell r="G36">
            <v>0</v>
          </cell>
        </row>
        <row r="38">
          <cell r="A38" t="str">
            <v>Lumenos Plans</v>
          </cell>
        </row>
        <row r="39">
          <cell r="A39" t="str">
            <v>Enrollment as of May 31, 2013</v>
          </cell>
          <cell r="B39">
            <v>55</v>
          </cell>
          <cell r="C39">
            <v>4</v>
          </cell>
          <cell r="D39">
            <v>5</v>
          </cell>
          <cell r="E39">
            <v>17</v>
          </cell>
          <cell r="F39">
            <v>3</v>
          </cell>
          <cell r="G39">
            <v>0</v>
          </cell>
          <cell r="H39">
            <v>84</v>
          </cell>
        </row>
        <row r="40">
          <cell r="A40" t="str">
            <v>Renewal Rates:</v>
          </cell>
          <cell r="B40">
            <v>659.14615718771699</v>
          </cell>
          <cell r="C40">
            <v>659.14615718771699</v>
          </cell>
          <cell r="D40">
            <v>659.14615718771699</v>
          </cell>
          <cell r="E40">
            <v>659.14615718771699</v>
          </cell>
          <cell r="F40">
            <v>659.14615718771699</v>
          </cell>
          <cell r="G40">
            <v>0</v>
          </cell>
        </row>
        <row r="41">
          <cell r="A41" t="str">
            <v>ACA Reinsurance Fee:</v>
          </cell>
          <cell r="B41">
            <v>7.4877049180327866</v>
          </cell>
          <cell r="C41">
            <v>7.4877049180327866</v>
          </cell>
          <cell r="D41">
            <v>7.4877049180327866</v>
          </cell>
          <cell r="E41">
            <v>7.4877049180327866</v>
          </cell>
          <cell r="F41">
            <v>7.4877049180327866</v>
          </cell>
          <cell r="G41">
            <v>0</v>
          </cell>
        </row>
        <row r="42">
          <cell r="A42" t="str">
            <v>ACA Insurer Fee:</v>
          </cell>
          <cell r="B42">
            <v>16.797274802573547</v>
          </cell>
          <cell r="C42">
            <v>16.797274802573547</v>
          </cell>
          <cell r="D42">
            <v>16.797274802573547</v>
          </cell>
          <cell r="E42">
            <v>16.797274802573547</v>
          </cell>
          <cell r="F42">
            <v>16.797274802573547</v>
          </cell>
          <cell r="G42">
            <v>0</v>
          </cell>
        </row>
        <row r="43">
          <cell r="A43" t="str">
            <v>Total Renewal Rates:</v>
          </cell>
          <cell r="B43">
            <v>683.43113690832331</v>
          </cell>
          <cell r="C43">
            <v>683.43113690832331</v>
          </cell>
          <cell r="D43">
            <v>683.43113690832331</v>
          </cell>
          <cell r="E43">
            <v>683.43113690832331</v>
          </cell>
          <cell r="F43">
            <v>683.43113690832331</v>
          </cell>
          <cell r="G43">
            <v>0</v>
          </cell>
        </row>
        <row r="45">
          <cell r="A45" t="str">
            <v>?</v>
          </cell>
        </row>
        <row r="46">
          <cell r="A46" t="str">
            <v>Enrollment as of May 31, 2013</v>
          </cell>
          <cell r="B46">
            <v>0</v>
          </cell>
          <cell r="C46">
            <v>0</v>
          </cell>
          <cell r="D46">
            <v>0</v>
          </cell>
          <cell r="E46">
            <v>0</v>
          </cell>
          <cell r="F46">
            <v>0</v>
          </cell>
          <cell r="G46">
            <v>0</v>
          </cell>
          <cell r="H46">
            <v>0</v>
          </cell>
        </row>
        <row r="47">
          <cell r="A47" t="str">
            <v>Renewal Rates:</v>
          </cell>
          <cell r="B47">
            <v>0</v>
          </cell>
          <cell r="C47">
            <v>0</v>
          </cell>
          <cell r="D47">
            <v>0</v>
          </cell>
          <cell r="E47">
            <v>0</v>
          </cell>
          <cell r="F47">
            <v>0</v>
          </cell>
          <cell r="G47">
            <v>0</v>
          </cell>
        </row>
        <row r="48">
          <cell r="A48" t="str">
            <v>ACA Reinsurance Fee:</v>
          </cell>
          <cell r="B48">
            <v>0</v>
          </cell>
          <cell r="C48">
            <v>0</v>
          </cell>
          <cell r="D48">
            <v>0</v>
          </cell>
          <cell r="E48">
            <v>0</v>
          </cell>
          <cell r="F48">
            <v>0</v>
          </cell>
          <cell r="G48">
            <v>0</v>
          </cell>
        </row>
        <row r="49">
          <cell r="A49" t="str">
            <v>ACA Insurer Fee:</v>
          </cell>
          <cell r="B49">
            <v>0</v>
          </cell>
          <cell r="C49">
            <v>0</v>
          </cell>
          <cell r="D49">
            <v>0</v>
          </cell>
          <cell r="E49">
            <v>0</v>
          </cell>
          <cell r="F49">
            <v>0</v>
          </cell>
          <cell r="G49">
            <v>0</v>
          </cell>
        </row>
        <row r="50">
          <cell r="A50" t="str">
            <v>Total Renewal Rates:</v>
          </cell>
          <cell r="B50">
            <v>0</v>
          </cell>
          <cell r="C50">
            <v>0</v>
          </cell>
          <cell r="D50">
            <v>0</v>
          </cell>
          <cell r="E50">
            <v>0</v>
          </cell>
          <cell r="F50">
            <v>0</v>
          </cell>
          <cell r="G50">
            <v>0</v>
          </cell>
        </row>
        <row r="52">
          <cell r="A52" t="str">
            <v>?</v>
          </cell>
        </row>
        <row r="53">
          <cell r="A53" t="str">
            <v>Enrollment as of May 31, 2013</v>
          </cell>
          <cell r="B53">
            <v>0</v>
          </cell>
          <cell r="C53">
            <v>0</v>
          </cell>
          <cell r="D53">
            <v>0</v>
          </cell>
          <cell r="E53">
            <v>0</v>
          </cell>
          <cell r="F53">
            <v>0</v>
          </cell>
          <cell r="G53">
            <v>0</v>
          </cell>
          <cell r="H53">
            <v>0</v>
          </cell>
        </row>
        <row r="54">
          <cell r="A54" t="str">
            <v>Renewal Rates:</v>
          </cell>
          <cell r="B54">
            <v>0</v>
          </cell>
          <cell r="C54">
            <v>0</v>
          </cell>
          <cell r="D54">
            <v>0</v>
          </cell>
          <cell r="E54">
            <v>0</v>
          </cell>
          <cell r="F54">
            <v>0</v>
          </cell>
          <cell r="G54">
            <v>0</v>
          </cell>
        </row>
        <row r="55">
          <cell r="A55" t="str">
            <v>ACA Reinsurance Fee:</v>
          </cell>
          <cell r="B55">
            <v>0</v>
          </cell>
          <cell r="C55">
            <v>0</v>
          </cell>
          <cell r="D55">
            <v>0</v>
          </cell>
          <cell r="E55">
            <v>0</v>
          </cell>
          <cell r="F55">
            <v>0</v>
          </cell>
          <cell r="G55">
            <v>0</v>
          </cell>
        </row>
        <row r="56">
          <cell r="A56" t="str">
            <v>ACA Insurer Fee:</v>
          </cell>
          <cell r="B56">
            <v>0</v>
          </cell>
          <cell r="C56">
            <v>0</v>
          </cell>
          <cell r="D56">
            <v>0</v>
          </cell>
          <cell r="E56">
            <v>0</v>
          </cell>
          <cell r="F56">
            <v>0</v>
          </cell>
          <cell r="G56">
            <v>0</v>
          </cell>
        </row>
        <row r="57">
          <cell r="A57" t="str">
            <v>Total Renewal Rates:</v>
          </cell>
          <cell r="B57">
            <v>0</v>
          </cell>
          <cell r="C57">
            <v>0</v>
          </cell>
          <cell r="D57">
            <v>0</v>
          </cell>
          <cell r="E57">
            <v>0</v>
          </cell>
          <cell r="F57">
            <v>0</v>
          </cell>
          <cell r="G57">
            <v>0</v>
          </cell>
        </row>
        <row r="59">
          <cell r="A59" t="str">
            <v>?</v>
          </cell>
        </row>
        <row r="60">
          <cell r="A60" t="str">
            <v>Enrollment as of May 31, 2013</v>
          </cell>
          <cell r="B60">
            <v>0</v>
          </cell>
          <cell r="C60">
            <v>0</v>
          </cell>
          <cell r="D60">
            <v>0</v>
          </cell>
          <cell r="E60">
            <v>0</v>
          </cell>
          <cell r="F60">
            <v>0</v>
          </cell>
          <cell r="G60">
            <v>0</v>
          </cell>
          <cell r="H60">
            <v>0</v>
          </cell>
        </row>
        <row r="61">
          <cell r="A61" t="str">
            <v>Renewal Rates:</v>
          </cell>
          <cell r="B61">
            <v>0</v>
          </cell>
          <cell r="C61">
            <v>0</v>
          </cell>
          <cell r="D61">
            <v>0</v>
          </cell>
          <cell r="E61">
            <v>0</v>
          </cell>
          <cell r="F61">
            <v>0</v>
          </cell>
          <cell r="G61">
            <v>0</v>
          </cell>
        </row>
        <row r="62">
          <cell r="A62" t="str">
            <v>ACA Reinsurance Fee:</v>
          </cell>
          <cell r="B62">
            <v>0</v>
          </cell>
          <cell r="C62">
            <v>0</v>
          </cell>
          <cell r="D62">
            <v>0</v>
          </cell>
          <cell r="E62">
            <v>0</v>
          </cell>
          <cell r="F62">
            <v>0</v>
          </cell>
          <cell r="G62">
            <v>0</v>
          </cell>
        </row>
        <row r="63">
          <cell r="A63" t="str">
            <v>ACA Insurer Fee:</v>
          </cell>
          <cell r="B63">
            <v>0</v>
          </cell>
          <cell r="C63">
            <v>0</v>
          </cell>
          <cell r="D63">
            <v>0</v>
          </cell>
          <cell r="E63">
            <v>0</v>
          </cell>
          <cell r="F63">
            <v>0</v>
          </cell>
          <cell r="G63">
            <v>0</v>
          </cell>
        </row>
        <row r="64">
          <cell r="A64" t="str">
            <v>Total Renewal Rates:</v>
          </cell>
          <cell r="B64">
            <v>0</v>
          </cell>
          <cell r="C64">
            <v>0</v>
          </cell>
          <cell r="D64">
            <v>0</v>
          </cell>
          <cell r="E64">
            <v>0</v>
          </cell>
          <cell r="F64">
            <v>0</v>
          </cell>
          <cell r="G64">
            <v>0</v>
          </cell>
        </row>
        <row r="66">
          <cell r="A66" t="str">
            <v>?</v>
          </cell>
        </row>
        <row r="67">
          <cell r="A67" t="str">
            <v>Enrollment as of May 31, 2013</v>
          </cell>
          <cell r="B67">
            <v>0</v>
          </cell>
          <cell r="C67">
            <v>0</v>
          </cell>
          <cell r="D67">
            <v>0</v>
          </cell>
          <cell r="E67">
            <v>0</v>
          </cell>
          <cell r="F67">
            <v>0</v>
          </cell>
          <cell r="G67">
            <v>0</v>
          </cell>
          <cell r="H67">
            <v>0</v>
          </cell>
        </row>
        <row r="68">
          <cell r="A68" t="str">
            <v>Renewal Rates:</v>
          </cell>
          <cell r="B68">
            <v>0</v>
          </cell>
          <cell r="C68">
            <v>0</v>
          </cell>
          <cell r="D68">
            <v>0</v>
          </cell>
          <cell r="E68">
            <v>0</v>
          </cell>
          <cell r="F68">
            <v>0</v>
          </cell>
          <cell r="G68">
            <v>0</v>
          </cell>
        </row>
        <row r="69">
          <cell r="A69" t="str">
            <v>ACA Reinsurance Fee:</v>
          </cell>
          <cell r="B69">
            <v>0</v>
          </cell>
          <cell r="C69">
            <v>0</v>
          </cell>
          <cell r="D69">
            <v>0</v>
          </cell>
          <cell r="E69">
            <v>0</v>
          </cell>
          <cell r="F69">
            <v>0</v>
          </cell>
          <cell r="G69">
            <v>0</v>
          </cell>
        </row>
        <row r="70">
          <cell r="A70" t="str">
            <v>ACA Insurer Fee:</v>
          </cell>
          <cell r="B70">
            <v>0</v>
          </cell>
          <cell r="C70">
            <v>0</v>
          </cell>
          <cell r="D70">
            <v>0</v>
          </cell>
          <cell r="E70">
            <v>0</v>
          </cell>
          <cell r="F70">
            <v>0</v>
          </cell>
          <cell r="G70">
            <v>0</v>
          </cell>
        </row>
        <row r="71">
          <cell r="A71" t="str">
            <v>Total Renewal Rates:</v>
          </cell>
          <cell r="B71">
            <v>0</v>
          </cell>
          <cell r="C71">
            <v>0</v>
          </cell>
          <cell r="D71">
            <v>0</v>
          </cell>
          <cell r="E71">
            <v>0</v>
          </cell>
          <cell r="F71">
            <v>0</v>
          </cell>
          <cell r="G71">
            <v>0</v>
          </cell>
        </row>
        <row r="73">
          <cell r="A73" t="str">
            <v>?</v>
          </cell>
        </row>
        <row r="74">
          <cell r="A74" t="str">
            <v>Enrollment as of May 31, 2013</v>
          </cell>
          <cell r="B74">
            <v>0</v>
          </cell>
          <cell r="C74">
            <v>0</v>
          </cell>
          <cell r="D74">
            <v>0</v>
          </cell>
          <cell r="E74">
            <v>0</v>
          </cell>
          <cell r="F74">
            <v>0</v>
          </cell>
          <cell r="G74">
            <v>0</v>
          </cell>
          <cell r="H74">
            <v>0</v>
          </cell>
        </row>
        <row r="75">
          <cell r="A75" t="str">
            <v>Renewal Rates:</v>
          </cell>
          <cell r="B75">
            <v>0</v>
          </cell>
          <cell r="C75">
            <v>0</v>
          </cell>
          <cell r="D75">
            <v>0</v>
          </cell>
          <cell r="E75">
            <v>0</v>
          </cell>
          <cell r="F75">
            <v>0</v>
          </cell>
          <cell r="G75">
            <v>0</v>
          </cell>
        </row>
        <row r="76">
          <cell r="A76" t="str">
            <v>ACA Reinsurance Fee:</v>
          </cell>
          <cell r="B76">
            <v>0</v>
          </cell>
          <cell r="C76">
            <v>0</v>
          </cell>
          <cell r="D76">
            <v>0</v>
          </cell>
          <cell r="E76">
            <v>0</v>
          </cell>
          <cell r="F76">
            <v>0</v>
          </cell>
          <cell r="G76">
            <v>0</v>
          </cell>
        </row>
        <row r="77">
          <cell r="A77" t="str">
            <v>ACA Insurer Fee:</v>
          </cell>
          <cell r="B77">
            <v>0</v>
          </cell>
          <cell r="C77">
            <v>0</v>
          </cell>
          <cell r="D77">
            <v>0</v>
          </cell>
          <cell r="E77">
            <v>0</v>
          </cell>
          <cell r="F77">
            <v>0</v>
          </cell>
          <cell r="G77">
            <v>0</v>
          </cell>
        </row>
        <row r="78">
          <cell r="A78" t="str">
            <v>Total Renewal Rates:</v>
          </cell>
          <cell r="B78">
            <v>0</v>
          </cell>
          <cell r="C78">
            <v>0</v>
          </cell>
          <cell r="D78">
            <v>0</v>
          </cell>
          <cell r="E78">
            <v>0</v>
          </cell>
          <cell r="F78">
            <v>0</v>
          </cell>
          <cell r="G78">
            <v>0</v>
          </cell>
        </row>
      </sheetData>
      <sheetData sheetId="27">
        <row r="4">
          <cell r="A4" t="str">
            <v>Group Number(s):  multiple,multiple and Account Code: 00047</v>
          </cell>
        </row>
      </sheetData>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ow r="48">
          <cell r="G48" t="str">
            <v>IBNR</v>
          </cell>
        </row>
      </sheetData>
      <sheetData sheetId="39" refreshError="1"/>
      <sheetData sheetId="40">
        <row r="18">
          <cell r="B18" t="str">
            <v>Drug Credit</v>
          </cell>
        </row>
      </sheetData>
      <sheetData sheetId="41" refreshError="1"/>
      <sheetData sheetId="42">
        <row r="8">
          <cell r="A8" t="str">
            <v>Net Claims</v>
          </cell>
        </row>
        <row r="9">
          <cell r="A9" t="str">
            <v>Paid claims plus interplan and Virginia network access fees.</v>
          </cell>
        </row>
        <row r="26">
          <cell r="A26" t="str">
            <v>Projected Claims</v>
          </cell>
        </row>
        <row r="27">
          <cell r="A27" t="str">
            <v>Net claims plus adjustments to claims for excess claims discounts, benefit and enrollment changes, trend, capitation, and other applicable claims adjustments.</v>
          </cell>
        </row>
        <row r="35">
          <cell r="A35" t="str">
            <v xml:space="preserve">Aggregate Stop Loss Charge </v>
          </cell>
        </row>
        <row r="36">
          <cell r="A36" t="str">
            <v>The charge for the aggregate stop loss reinsurance at the limit indicated in the renewal package.</v>
          </cell>
        </row>
        <row r="50">
          <cell r="A50" t="str">
            <v xml:space="preserve">Aggregate Stop Loss Margin </v>
          </cell>
        </row>
        <row r="51">
          <cell r="A51" t="str">
            <v>This is a claims only aggregate stop loss margin.  Paid claims above the aggregate stop loss limit become the responsibility of Anthem Blue Cross and Blue Shield.</v>
          </cell>
        </row>
        <row r="53">
          <cell r="A53" t="str">
            <v>Aggregate Stop Loss Limit</v>
          </cell>
        </row>
        <row r="54">
          <cell r="A54" t="str">
            <v>A projection of the group's maximum paid claims liability under an Aggregate Stop Loss Funding Arrangement.</v>
          </cell>
        </row>
        <row r="56">
          <cell r="A56" t="str">
            <v>Aggregate Stop Loss Coverage Rates</v>
          </cell>
        </row>
        <row r="57">
          <cell r="A57" t="str">
            <v>The aggregate stop loss coverage rates are multiplied by the contract period enrollment by membership tier to determine the aggregate stop loss limit.  To help your group manage its cash flow, your group is not billed for year-to-date fee-for-service claims and HMO capitation that exceed the year-to-date aggregate stop loss limit during the policy period.  Claims and HMO capitation that exceed the aggregate stop loss limit become the responsibility of  Anthem Blue Cross and Blue Shield.</v>
          </cell>
        </row>
        <row r="59">
          <cell r="A59" t="str">
            <v>Minimum Aggregate Stop Loss Limit</v>
          </cell>
        </row>
        <row r="60">
          <cell r="A60" t="str">
            <v>In the event the group has a substantial decrease in enrollment as defined by the enrollment caveat in the contract, the minimum aggregate stop loss limit is the minimum level for the maximum paid claims liability.  In other words, the minimum aggregate stop loss limit sets the floor for the group's maximum paid claims liability.</v>
          </cell>
        </row>
      </sheetData>
      <sheetData sheetId="43"/>
      <sheetData sheetId="44">
        <row r="4">
          <cell r="I4" t="str">
            <v>1KP</v>
          </cell>
          <cell r="R4" t="str">
            <v>MIN</v>
          </cell>
          <cell r="BG4" t="str">
            <v>N</v>
          </cell>
          <cell r="BH4" t="str">
            <v>Y</v>
          </cell>
        </row>
        <row r="27">
          <cell r="AA27" t="str">
            <v>Embedded Only</v>
          </cell>
          <cell r="AJ27">
            <v>1</v>
          </cell>
        </row>
      </sheetData>
      <sheetData sheetId="45" refreshError="1"/>
      <sheetData sheetId="46">
        <row r="4">
          <cell r="A4" t="str">
            <v>BC</v>
          </cell>
        </row>
      </sheetData>
      <sheetData sheetId="47" refreshError="1"/>
      <sheetData sheetId="48" refreshError="1"/>
      <sheetData sheetId="4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S Main"/>
      <sheetName val="SwitchBoard"/>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RUA Pros 250"/>
      <sheetName val="RUA_UA"/>
      <sheetName val="IBNR Cap Rates"/>
      <sheetName val="Savings Summary"/>
      <sheetName val="Savings Under 250"/>
      <sheetName val="Savings Over 250 No Prior"/>
      <sheetName val="Savings Over 250"/>
      <sheetName val="Savings Proposal"/>
      <sheetName val="Savings Over 250P"/>
      <sheetName val="Charges"/>
      <sheetName val="Min Prem Rate Calcs"/>
      <sheetName val="GlossarySelfInsured"/>
      <sheetName val="GlossaryFullyInsured"/>
      <sheetName val="Assumptions"/>
      <sheetName val="Vision"/>
      <sheetName val="Acct Code Search"/>
      <sheetName val="External Self Insured"/>
      <sheetName val="External Fully Insured"/>
      <sheetName val="Anthem Cover"/>
      <sheetName val="Whole Case Cover"/>
      <sheetName val="PE Cover"/>
      <sheetName val="PR Cover"/>
      <sheetName val="HK Cover"/>
      <sheetName val="Codes"/>
      <sheetName val="Access Export"/>
      <sheetName val="RUA_UA Review"/>
      <sheetName val="Hidfac"/>
      <sheetName val="Access Import"/>
      <sheetName val="Access Import (2)"/>
    </sheetNames>
    <sheetDataSet>
      <sheetData sheetId="0"/>
      <sheetData sheetId="1"/>
      <sheetData sheetId="2"/>
      <sheetData sheetId="3">
        <row r="10">
          <cell r="D10" t="str">
            <v>ASL</v>
          </cell>
        </row>
        <row r="21">
          <cell r="L21" t="str">
            <v>N</v>
          </cell>
        </row>
      </sheetData>
      <sheetData sheetId="4">
        <row r="207">
          <cell r="A207" t="str">
            <v>CURRENT</v>
          </cell>
          <cell r="C207" t="str">
            <v>Medical</v>
          </cell>
          <cell r="D207" t="str">
            <v>Drug</v>
          </cell>
          <cell r="E207" t="str">
            <v>Total</v>
          </cell>
        </row>
        <row r="208">
          <cell r="A208" t="str">
            <v>Current Claims Expense Net</v>
          </cell>
          <cell r="C208">
            <v>1214518.0300000003</v>
          </cell>
          <cell r="D208">
            <v>175838.72</v>
          </cell>
          <cell r="E208">
            <v>1390356.7500000002</v>
          </cell>
          <cell r="F208" t="str">
            <v>Fully Insured</v>
          </cell>
          <cell r="H208" t="str">
            <v>Current</v>
          </cell>
          <cell r="I208" t="str">
            <v>Prior</v>
          </cell>
        </row>
        <row r="209">
          <cell r="A209" t="str">
            <v>Cap</v>
          </cell>
          <cell r="C209">
            <v>0</v>
          </cell>
          <cell r="D209">
            <v>0</v>
          </cell>
          <cell r="E209">
            <v>0</v>
          </cell>
          <cell r="F209" t="str">
            <v>Admin @ Risk</v>
          </cell>
          <cell r="H209">
            <v>75295.875</v>
          </cell>
          <cell r="I209">
            <v>-4425.3</v>
          </cell>
        </row>
        <row r="210">
          <cell r="A210" t="str">
            <v xml:space="preserve">  Total Claims</v>
          </cell>
          <cell r="C210">
            <v>1214518.0300000003</v>
          </cell>
          <cell r="D210">
            <v>175838.72</v>
          </cell>
          <cell r="E210">
            <v>1390356.7500000002</v>
          </cell>
        </row>
        <row r="211">
          <cell r="A211" t="str">
            <v>Pooling/SSL</v>
          </cell>
          <cell r="C211">
            <v>121451.80300000003</v>
          </cell>
          <cell r="D211">
            <v>17583.871999999999</v>
          </cell>
          <cell r="E211">
            <v>139035.67500000002</v>
          </cell>
          <cell r="F211" t="str">
            <v>Reserve</v>
          </cell>
          <cell r="H211">
            <v>0</v>
          </cell>
          <cell r="I211">
            <v>0</v>
          </cell>
        </row>
        <row r="212">
          <cell r="A212" t="str">
            <v>Out-of-State Access Fees</v>
          </cell>
          <cell r="C212">
            <v>69640.02</v>
          </cell>
          <cell r="D212">
            <v>0</v>
          </cell>
          <cell r="E212">
            <v>69640.02</v>
          </cell>
          <cell r="F212" t="str">
            <v>Option Total</v>
          </cell>
          <cell r="H212">
            <v>75295.875</v>
          </cell>
          <cell r="I212">
            <v>-4425.3</v>
          </cell>
        </row>
        <row r="213">
          <cell r="A213" t="str">
            <v>Min/ASL Fees</v>
          </cell>
          <cell r="C213">
            <v>16395.993405000005</v>
          </cell>
          <cell r="D213">
            <v>2373.8227200000001</v>
          </cell>
          <cell r="E213">
            <v>18769.816125000001</v>
          </cell>
          <cell r="F213" t="str">
            <v>Account Total</v>
          </cell>
          <cell r="H213">
            <v>333417.07079999999</v>
          </cell>
          <cell r="I213">
            <v>-17455.5</v>
          </cell>
        </row>
        <row r="214">
          <cell r="A214" t="str">
            <v>IBNR CAP Fees</v>
          </cell>
          <cell r="C214">
            <v>0</v>
          </cell>
          <cell r="D214">
            <v>0</v>
          </cell>
          <cell r="E214">
            <v>0</v>
          </cell>
        </row>
        <row r="215">
          <cell r="A215" t="str">
            <v xml:space="preserve">Admin </v>
          </cell>
          <cell r="C215">
            <v>55000.14</v>
          </cell>
          <cell r="D215">
            <v>0</v>
          </cell>
          <cell r="E215">
            <v>55000.14</v>
          </cell>
        </row>
        <row r="216">
          <cell r="A216" t="str">
            <v>Admin Drug Credit</v>
          </cell>
          <cell r="C216">
            <v>0</v>
          </cell>
          <cell r="D216">
            <v>-7511.4000000000005</v>
          </cell>
          <cell r="E216">
            <v>-7511.4000000000005</v>
          </cell>
          <cell r="F216" t="str">
            <v>Self Funded - Account Total Do not split by option</v>
          </cell>
        </row>
        <row r="217">
          <cell r="A217" t="str">
            <v>Variable Admin</v>
          </cell>
          <cell r="C217">
            <v>24290.360600000007</v>
          </cell>
          <cell r="D217">
            <v>3516.7744000000002</v>
          </cell>
          <cell r="E217">
            <v>27807.135000000006</v>
          </cell>
          <cell r="H217" t="str">
            <v>Current</v>
          </cell>
          <cell r="I217" t="str">
            <v>Prior</v>
          </cell>
        </row>
        <row r="218">
          <cell r="A218" t="str">
            <v>Sub Total</v>
          </cell>
          <cell r="C218">
            <v>1501296.3470050003</v>
          </cell>
          <cell r="D218">
            <v>191801.78912</v>
          </cell>
          <cell r="E218">
            <v>1693098.1361250002</v>
          </cell>
          <cell r="F218" t="str">
            <v>*Reserve Accounting Stmt</v>
          </cell>
          <cell r="H218">
            <v>58800.160000000003</v>
          </cell>
          <cell r="I218">
            <v>0</v>
          </cell>
        </row>
        <row r="219">
          <cell r="A219" t="str">
            <v>Reserve</v>
          </cell>
          <cell r="C219">
            <v>0</v>
          </cell>
          <cell r="D219">
            <v>0</v>
          </cell>
          <cell r="E219">
            <v>0</v>
          </cell>
          <cell r="F219" t="str">
            <v>*Admin Accounting Stmt</v>
          </cell>
          <cell r="H219">
            <v>271197.96999999997</v>
          </cell>
          <cell r="I219">
            <v>0</v>
          </cell>
        </row>
        <row r="220">
          <cell r="A220" t="str">
            <v>Risk</v>
          </cell>
          <cell r="C220">
            <v>0</v>
          </cell>
          <cell r="D220">
            <v>0</v>
          </cell>
          <cell r="E220">
            <v>0</v>
          </cell>
          <cell r="F220" t="str">
            <v>Total</v>
          </cell>
          <cell r="H220">
            <v>329998.13</v>
          </cell>
          <cell r="I220">
            <v>0</v>
          </cell>
        </row>
        <row r="221">
          <cell r="A221" t="str">
            <v>Expected Premium</v>
          </cell>
          <cell r="C221">
            <v>1501296.3470050003</v>
          </cell>
          <cell r="D221">
            <v>191801.78912</v>
          </cell>
          <cell r="E221">
            <v>1693098.1361250002</v>
          </cell>
        </row>
        <row r="222">
          <cell r="F222" t="str">
            <v xml:space="preserve">*** Remember to annualize accounting figures if current or </v>
          </cell>
        </row>
        <row r="223">
          <cell r="A223" t="str">
            <v xml:space="preserve">PRIOR </v>
          </cell>
          <cell r="C223" t="str">
            <v>Medical</v>
          </cell>
          <cell r="D223" t="str">
            <v>Drug</v>
          </cell>
          <cell r="E223" t="str">
            <v>Total</v>
          </cell>
          <cell r="F223" t="str">
            <v xml:space="preserve">       prior are first year.</v>
          </cell>
        </row>
        <row r="224">
          <cell r="A224" t="str">
            <v>Current Claims Expense Net</v>
          </cell>
          <cell r="C224">
            <v>438064.56999999995</v>
          </cell>
          <cell r="D224">
            <v>71889.03</v>
          </cell>
          <cell r="E224">
            <v>509953.6</v>
          </cell>
        </row>
        <row r="225">
          <cell r="A225" t="str">
            <v>Cap</v>
          </cell>
          <cell r="C225">
            <v>0</v>
          </cell>
          <cell r="D225">
            <v>0</v>
          </cell>
          <cell r="E225">
            <v>0</v>
          </cell>
        </row>
        <row r="226">
          <cell r="A226" t="str">
            <v xml:space="preserve">  Total Claims</v>
          </cell>
          <cell r="C226">
            <v>438064.56999999995</v>
          </cell>
          <cell r="D226">
            <v>71889.03</v>
          </cell>
          <cell r="E226">
            <v>509953.6</v>
          </cell>
        </row>
        <row r="227">
          <cell r="A227" t="str">
            <v>Pooling/SSL</v>
          </cell>
          <cell r="C227">
            <v>43806.456999999995</v>
          </cell>
          <cell r="D227">
            <v>7188.9030000000002</v>
          </cell>
          <cell r="E227">
            <v>50995.359999999993</v>
          </cell>
        </row>
        <row r="228">
          <cell r="A228" t="str">
            <v>Out-of-State Access Fees</v>
          </cell>
          <cell r="C228">
            <v>20700.599999999999</v>
          </cell>
          <cell r="D228">
            <v>0</v>
          </cell>
          <cell r="E228">
            <v>0</v>
          </cell>
        </row>
        <row r="229">
          <cell r="A229" t="str">
            <v>Min/ASL Fees</v>
          </cell>
          <cell r="C229">
            <v>0</v>
          </cell>
          <cell r="D229">
            <v>0</v>
          </cell>
          <cell r="E229">
            <v>0</v>
          </cell>
        </row>
        <row r="230">
          <cell r="A230" t="str">
            <v>IBNR CAP Fees</v>
          </cell>
          <cell r="C230">
            <v>0</v>
          </cell>
          <cell r="D230">
            <v>0</v>
          </cell>
          <cell r="E230">
            <v>0</v>
          </cell>
        </row>
        <row r="231">
          <cell r="A231" t="str">
            <v xml:space="preserve">Admin </v>
          </cell>
          <cell r="C231">
            <v>0</v>
          </cell>
          <cell r="D231">
            <v>0</v>
          </cell>
          <cell r="E231">
            <v>0</v>
          </cell>
        </row>
        <row r="232">
          <cell r="A232" t="str">
            <v>Admin Drug Credit</v>
          </cell>
          <cell r="C232">
            <v>0</v>
          </cell>
          <cell r="D232">
            <v>-4425.3</v>
          </cell>
          <cell r="E232">
            <v>-4425.3</v>
          </cell>
        </row>
        <row r="233">
          <cell r="A233" t="str">
            <v>Variable Admin</v>
          </cell>
          <cell r="C233">
            <v>0</v>
          </cell>
          <cell r="D233">
            <v>0</v>
          </cell>
          <cell r="E233">
            <v>0</v>
          </cell>
        </row>
        <row r="234">
          <cell r="A234" t="str">
            <v>Sub Total</v>
          </cell>
          <cell r="C234">
            <v>502571.62699999992</v>
          </cell>
          <cell r="D234">
            <v>74652.633000000002</v>
          </cell>
          <cell r="E234">
            <v>556523.65999999992</v>
          </cell>
        </row>
        <row r="235">
          <cell r="A235" t="str">
            <v>Reserve</v>
          </cell>
          <cell r="C235">
            <v>0</v>
          </cell>
          <cell r="D235">
            <v>0</v>
          </cell>
          <cell r="E235">
            <v>0</v>
          </cell>
        </row>
        <row r="236">
          <cell r="A236" t="str">
            <v>Risk</v>
          </cell>
          <cell r="C236">
            <v>0</v>
          </cell>
          <cell r="D236">
            <v>0</v>
          </cell>
          <cell r="E236">
            <v>0</v>
          </cell>
        </row>
        <row r="237">
          <cell r="A237" t="str">
            <v>Expected Premium</v>
          </cell>
          <cell r="C237">
            <v>502571.62699999992</v>
          </cell>
          <cell r="D237">
            <v>74652.633000000002</v>
          </cell>
          <cell r="E237">
            <v>556523.65999999992</v>
          </cell>
        </row>
        <row r="238">
          <cell r="A238" t="str">
            <v>P &amp; L and Savings Exhibit Savings % Calcs</v>
          </cell>
        </row>
        <row r="239">
          <cell r="C239" t="str">
            <v>ANTHEM</v>
          </cell>
          <cell r="F239" t="str">
            <v>HMO</v>
          </cell>
          <cell r="I239" t="str">
            <v>TOTAL</v>
          </cell>
        </row>
        <row r="240">
          <cell r="A240" t="str">
            <v>FACILITY:</v>
          </cell>
          <cell r="C240" t="str">
            <v>Covered</v>
          </cell>
          <cell r="D240" t="str">
            <v>100% Savings</v>
          </cell>
          <cell r="E240" t="str">
            <v>Savings %</v>
          </cell>
          <cell r="F240" t="str">
            <v>Covered</v>
          </cell>
          <cell r="G240" t="str">
            <v>100% Savings</v>
          </cell>
          <cell r="H240" t="str">
            <v>Savings %</v>
          </cell>
          <cell r="I240" t="str">
            <v>Savings %</v>
          </cell>
        </row>
        <row r="241">
          <cell r="A241" t="str">
            <v>Current</v>
          </cell>
          <cell r="C241">
            <v>5007186.2</v>
          </cell>
          <cell r="D241">
            <v>2220676.9700000002</v>
          </cell>
          <cell r="E241">
            <v>0.44349798096184245</v>
          </cell>
          <cell r="F241">
            <v>0</v>
          </cell>
          <cell r="G241">
            <v>0</v>
          </cell>
          <cell r="H241">
            <v>0</v>
          </cell>
          <cell r="I241">
            <v>0.44349798096184245</v>
          </cell>
        </row>
        <row r="242">
          <cell r="A242" t="str">
            <v>Prior</v>
          </cell>
          <cell r="C242">
            <v>1788623.7099999997</v>
          </cell>
          <cell r="D242">
            <v>753880.23999999987</v>
          </cell>
          <cell r="E242">
            <v>0.4214862163489938</v>
          </cell>
          <cell r="F242">
            <v>0</v>
          </cell>
          <cell r="G242">
            <v>0</v>
          </cell>
          <cell r="H242">
            <v>0</v>
          </cell>
          <cell r="I242">
            <v>0.4214862163489938</v>
          </cell>
        </row>
        <row r="244">
          <cell r="A244" t="str">
            <v>PHYSICIAN:</v>
          </cell>
        </row>
        <row r="245">
          <cell r="A245" t="str">
            <v>Current</v>
          </cell>
          <cell r="C245">
            <v>3314805.11</v>
          </cell>
          <cell r="D245">
            <v>1681259.94</v>
          </cell>
          <cell r="E245">
            <v>0.50719722101550635</v>
          </cell>
          <cell r="F245">
            <v>0</v>
          </cell>
          <cell r="G245">
            <v>0</v>
          </cell>
          <cell r="H245">
            <v>0</v>
          </cell>
          <cell r="I245">
            <v>0.50719722101550635</v>
          </cell>
        </row>
        <row r="246">
          <cell r="A246" t="str">
            <v>Prior</v>
          </cell>
          <cell r="C246">
            <v>1138107.42</v>
          </cell>
          <cell r="D246">
            <v>587133.42000000004</v>
          </cell>
          <cell r="E246">
            <v>0.51588576761936944</v>
          </cell>
          <cell r="F246">
            <v>0</v>
          </cell>
          <cell r="G246">
            <v>0</v>
          </cell>
          <cell r="H246">
            <v>0</v>
          </cell>
          <cell r="I246">
            <v>0.51588576761936944</v>
          </cell>
        </row>
        <row r="248">
          <cell r="A248" t="str">
            <v>COMPOSITE:</v>
          </cell>
        </row>
        <row r="249">
          <cell r="A249" t="str">
            <v>Current</v>
          </cell>
          <cell r="C249">
            <v>8321991.3100000005</v>
          </cell>
          <cell r="D249">
            <v>3901936.91</v>
          </cell>
          <cell r="E249">
            <v>0.46887058212993976</v>
          </cell>
          <cell r="F249">
            <v>0</v>
          </cell>
          <cell r="G249">
            <v>0</v>
          </cell>
          <cell r="H249">
            <v>0</v>
          </cell>
          <cell r="I249">
            <v>0.46887058212993976</v>
          </cell>
        </row>
        <row r="250">
          <cell r="A250" t="str">
            <v>Prior</v>
          </cell>
          <cell r="C250">
            <v>2926731.13</v>
          </cell>
          <cell r="D250">
            <v>1341013.6599999999</v>
          </cell>
          <cell r="E250">
            <v>0.4581950307133269</v>
          </cell>
          <cell r="F250">
            <v>0</v>
          </cell>
          <cell r="G250">
            <v>0</v>
          </cell>
          <cell r="H250">
            <v>0</v>
          </cell>
          <cell r="I250">
            <v>0.4581950307133269</v>
          </cell>
        </row>
        <row r="252">
          <cell r="A252" t="str">
            <v>PHARMACY:</v>
          </cell>
        </row>
        <row r="253">
          <cell r="A253" t="str">
            <v>Current</v>
          </cell>
          <cell r="C253">
            <v>1094638.1000000001</v>
          </cell>
          <cell r="D253">
            <v>312786.48</v>
          </cell>
          <cell r="E253">
            <v>0.28574419253267352</v>
          </cell>
          <cell r="F253">
            <v>0</v>
          </cell>
          <cell r="G253">
            <v>0</v>
          </cell>
          <cell r="H253">
            <v>0</v>
          </cell>
          <cell r="I253">
            <v>0.28574419253267352</v>
          </cell>
        </row>
        <row r="254">
          <cell r="A254" t="str">
            <v>Prior</v>
          </cell>
          <cell r="C254">
            <v>378842.88</v>
          </cell>
          <cell r="D254">
            <v>103463.43</v>
          </cell>
          <cell r="E254">
            <v>0.27310379965435799</v>
          </cell>
          <cell r="F254">
            <v>0</v>
          </cell>
          <cell r="G254">
            <v>0</v>
          </cell>
          <cell r="H254">
            <v>0</v>
          </cell>
          <cell r="I254">
            <v>0.27310379965435799</v>
          </cell>
        </row>
        <row r="256">
          <cell r="A256" t="str">
            <v>TOTAL NETWORK SAVINGS:</v>
          </cell>
        </row>
        <row r="257">
          <cell r="A257" t="str">
            <v>Current</v>
          </cell>
          <cell r="C257">
            <v>9416629.4100000001</v>
          </cell>
          <cell r="D257">
            <v>4214723.3900000006</v>
          </cell>
          <cell r="E257">
            <v>0.44758301580013016</v>
          </cell>
          <cell r="F257">
            <v>0</v>
          </cell>
          <cell r="G257">
            <v>0</v>
          </cell>
          <cell r="H257">
            <v>0</v>
          </cell>
          <cell r="I257">
            <v>0.44758301580013016</v>
          </cell>
        </row>
        <row r="258">
          <cell r="A258" t="str">
            <v>Prior</v>
          </cell>
          <cell r="C258">
            <v>3305574.01</v>
          </cell>
          <cell r="D258">
            <v>1444477.0899999999</v>
          </cell>
          <cell r="E258">
            <v>0.4369822262730097</v>
          </cell>
          <cell r="F258">
            <v>0</v>
          </cell>
          <cell r="G258">
            <v>0</v>
          </cell>
          <cell r="H258">
            <v>0</v>
          </cell>
          <cell r="I258">
            <v>0.4369822262730097</v>
          </cell>
        </row>
        <row r="260">
          <cell r="A260" t="str">
            <v>P&amp;L CURRENT CALCULATIONS ACCOUNT TOTAL</v>
          </cell>
        </row>
        <row r="261">
          <cell r="C261" t="str">
            <v>Medical</v>
          </cell>
          <cell r="D261" t="str">
            <v>Drug</v>
          </cell>
          <cell r="E261" t="str">
            <v>Total</v>
          </cell>
          <cell r="F261" t="str">
            <v>Medical</v>
          </cell>
          <cell r="G261" t="str">
            <v>Drug</v>
          </cell>
          <cell r="H261" t="str">
            <v>Total</v>
          </cell>
          <cell r="I261" t="str">
            <v>Total</v>
          </cell>
        </row>
        <row r="262">
          <cell r="A262" t="str">
            <v>Current Beginning Claims Costs</v>
          </cell>
          <cell r="C262">
            <v>8321991.3100000005</v>
          </cell>
          <cell r="D262">
            <v>781851.62</v>
          </cell>
          <cell r="E262">
            <v>9103842.9299999997</v>
          </cell>
          <cell r="F262">
            <v>0</v>
          </cell>
          <cell r="G262">
            <v>0</v>
          </cell>
          <cell r="H262">
            <v>0</v>
          </cell>
          <cell r="I262">
            <v>9103842.9299999997</v>
          </cell>
        </row>
        <row r="263">
          <cell r="A263" t="str">
            <v xml:space="preserve">  100% Facility Disc. (VA + ITS)</v>
          </cell>
          <cell r="C263">
            <v>-2220676.9700000002</v>
          </cell>
          <cell r="D263">
            <v>0</v>
          </cell>
          <cell r="E263">
            <v>-2220676.9700000002</v>
          </cell>
          <cell r="F263">
            <v>0</v>
          </cell>
          <cell r="G263">
            <v>0</v>
          </cell>
          <cell r="H263">
            <v>0</v>
          </cell>
          <cell r="I263">
            <v>-2220676.9700000002</v>
          </cell>
        </row>
        <row r="264">
          <cell r="A264" t="str">
            <v xml:space="preserve">  Virginia Network Access Fees</v>
          </cell>
          <cell r="C264">
            <v>223135.57</v>
          </cell>
          <cell r="D264">
            <v>0</v>
          </cell>
          <cell r="E264">
            <v>223135.57</v>
          </cell>
          <cell r="F264">
            <v>0</v>
          </cell>
          <cell r="G264">
            <v>0</v>
          </cell>
          <cell r="H264">
            <v>0</v>
          </cell>
          <cell r="I264">
            <v>223135.57</v>
          </cell>
        </row>
        <row r="265">
          <cell r="A265" t="str">
            <v xml:space="preserve">   Physician Savings (VA + ITS)</v>
          </cell>
          <cell r="C265">
            <v>-1681259.94</v>
          </cell>
          <cell r="D265">
            <v>0</v>
          </cell>
          <cell r="E265">
            <v>-1681259.94</v>
          </cell>
          <cell r="F265">
            <v>0</v>
          </cell>
          <cell r="G265">
            <v>0</v>
          </cell>
          <cell r="H265">
            <v>0</v>
          </cell>
          <cell r="I265">
            <v>-1681259.94</v>
          </cell>
        </row>
        <row r="266">
          <cell r="A266" t="str">
            <v>Current claims expense</v>
          </cell>
          <cell r="C266">
            <v>4643189.97</v>
          </cell>
          <cell r="D266">
            <v>781851.62</v>
          </cell>
          <cell r="E266">
            <v>5425041.5899999999</v>
          </cell>
          <cell r="F266">
            <v>0</v>
          </cell>
          <cell r="G266">
            <v>0</v>
          </cell>
          <cell r="H266">
            <v>0</v>
          </cell>
          <cell r="I266">
            <v>5425041.5899999999</v>
          </cell>
        </row>
        <row r="267">
          <cell r="A267" t="str">
            <v>Excess claims discount (margined)</v>
          </cell>
          <cell r="C267">
            <v>-476103.82999999996</v>
          </cell>
          <cell r="D267">
            <v>-12855.720000000001</v>
          </cell>
          <cell r="E267">
            <v>-488959.54999999993</v>
          </cell>
          <cell r="F267">
            <v>0</v>
          </cell>
          <cell r="G267">
            <v>0</v>
          </cell>
          <cell r="H267">
            <v>0</v>
          </cell>
          <cell r="I267">
            <v>-488959.54999999993</v>
          </cell>
        </row>
        <row r="268">
          <cell r="A268" t="str">
            <v>Current Claims expense net ECD</v>
          </cell>
          <cell r="C268">
            <v>4167086.1399999997</v>
          </cell>
          <cell r="D268">
            <v>768995.9</v>
          </cell>
          <cell r="E268">
            <v>4936082.04</v>
          </cell>
          <cell r="F268">
            <v>0</v>
          </cell>
          <cell r="G268">
            <v>0</v>
          </cell>
          <cell r="H268">
            <v>0</v>
          </cell>
          <cell r="I268">
            <v>4936082.04</v>
          </cell>
        </row>
        <row r="269">
          <cell r="A269" t="str">
            <v>Capitation and Provider Incentive(Actual)</v>
          </cell>
          <cell r="C269">
            <v>0</v>
          </cell>
          <cell r="D269">
            <v>0</v>
          </cell>
          <cell r="E269">
            <v>0</v>
          </cell>
          <cell r="F269">
            <v>0</v>
          </cell>
          <cell r="G269">
            <v>0</v>
          </cell>
          <cell r="H269">
            <v>0</v>
          </cell>
          <cell r="I269">
            <v>0</v>
          </cell>
        </row>
        <row r="270">
          <cell r="A270" t="str">
            <v>Total Claims and Cap Expense</v>
          </cell>
          <cell r="C270">
            <v>4167086.1399999997</v>
          </cell>
          <cell r="D270">
            <v>768995.9</v>
          </cell>
          <cell r="E270">
            <v>4936082.04</v>
          </cell>
          <cell r="F270">
            <v>0</v>
          </cell>
          <cell r="G270">
            <v>0</v>
          </cell>
          <cell r="H270">
            <v>0</v>
          </cell>
          <cell r="I270">
            <v>4936082.04</v>
          </cell>
        </row>
        <row r="271">
          <cell r="A271" t="str">
            <v>Pooling/SSL</v>
          </cell>
          <cell r="C271">
            <v>416708.61399999994</v>
          </cell>
          <cell r="D271">
            <v>76899.59</v>
          </cell>
          <cell r="E271">
            <v>493608.20399999991</v>
          </cell>
          <cell r="F271">
            <v>0</v>
          </cell>
          <cell r="G271">
            <v>0</v>
          </cell>
          <cell r="H271">
            <v>0</v>
          </cell>
          <cell r="I271">
            <v>493608.20399999991</v>
          </cell>
        </row>
        <row r="272">
          <cell r="A272" t="str">
            <v>Out-of-State Access Fees</v>
          </cell>
          <cell r="C272">
            <v>219511.26</v>
          </cell>
          <cell r="D272">
            <v>0</v>
          </cell>
          <cell r="E272">
            <v>219511.26</v>
          </cell>
          <cell r="F272">
            <v>0</v>
          </cell>
          <cell r="G272">
            <v>0</v>
          </cell>
          <cell r="H272">
            <v>0</v>
          </cell>
          <cell r="I272">
            <v>219511.26</v>
          </cell>
        </row>
        <row r="273">
          <cell r="A273" t="str">
            <v>Min/ASL Fees</v>
          </cell>
          <cell r="C273">
            <v>56255.66289</v>
          </cell>
          <cell r="D273">
            <v>10381.444650000001</v>
          </cell>
          <cell r="E273">
            <v>66637.107539999997</v>
          </cell>
          <cell r="F273">
            <v>0</v>
          </cell>
          <cell r="G273">
            <v>0</v>
          </cell>
          <cell r="H273">
            <v>0</v>
          </cell>
          <cell r="I273">
            <v>66637.107539999997</v>
          </cell>
        </row>
        <row r="274">
          <cell r="A274" t="str">
            <v>IBNR CAP Fees</v>
          </cell>
          <cell r="C274">
            <v>0</v>
          </cell>
          <cell r="D274">
            <v>0</v>
          </cell>
          <cell r="E274">
            <v>0</v>
          </cell>
          <cell r="F274">
            <v>0</v>
          </cell>
          <cell r="G274">
            <v>0</v>
          </cell>
          <cell r="H274">
            <v>0</v>
          </cell>
          <cell r="I274">
            <v>0</v>
          </cell>
        </row>
        <row r="275">
          <cell r="A275" t="str">
            <v xml:space="preserve">Admin </v>
          </cell>
          <cell r="C275">
            <v>271817.73</v>
          </cell>
          <cell r="D275">
            <v>0</v>
          </cell>
          <cell r="E275">
            <v>271817.73</v>
          </cell>
          <cell r="F275">
            <v>0</v>
          </cell>
          <cell r="G275">
            <v>0</v>
          </cell>
          <cell r="H275">
            <v>0</v>
          </cell>
          <cell r="I275">
            <v>271817.73</v>
          </cell>
        </row>
        <row r="276">
          <cell r="A276" t="str">
            <v>Admin Drug Credit</v>
          </cell>
          <cell r="C276">
            <v>0</v>
          </cell>
          <cell r="D276">
            <v>-37122.300000000003</v>
          </cell>
          <cell r="E276">
            <v>-37122.300000000003</v>
          </cell>
          <cell r="F276">
            <v>0</v>
          </cell>
          <cell r="G276">
            <v>0</v>
          </cell>
          <cell r="H276">
            <v>0</v>
          </cell>
          <cell r="I276">
            <v>-37122.300000000003</v>
          </cell>
        </row>
        <row r="277">
          <cell r="A277" t="str">
            <v>Variable Admin</v>
          </cell>
          <cell r="C277">
            <v>83341.722800000003</v>
          </cell>
          <cell r="D277">
            <v>15379.918000000001</v>
          </cell>
          <cell r="E277">
            <v>98721.640800000008</v>
          </cell>
          <cell r="F277">
            <v>0</v>
          </cell>
          <cell r="G277">
            <v>0</v>
          </cell>
          <cell r="H277">
            <v>0</v>
          </cell>
          <cell r="I277">
            <v>98721.640800000008</v>
          </cell>
        </row>
        <row r="278">
          <cell r="A278" t="str">
            <v>Sub Total</v>
          </cell>
          <cell r="C278">
            <v>5214721.1296899989</v>
          </cell>
          <cell r="D278">
            <v>834534.55264999985</v>
          </cell>
          <cell r="E278">
            <v>6049255.6823399989</v>
          </cell>
          <cell r="F278">
            <v>0</v>
          </cell>
          <cell r="G278">
            <v>0</v>
          </cell>
          <cell r="H278">
            <v>0</v>
          </cell>
          <cell r="I278">
            <v>6049255.6823399989</v>
          </cell>
        </row>
        <row r="279">
          <cell r="A279" t="str">
            <v>Reserve</v>
          </cell>
          <cell r="C279">
            <v>0</v>
          </cell>
          <cell r="D279">
            <v>0</v>
          </cell>
          <cell r="E279">
            <v>0</v>
          </cell>
          <cell r="F279">
            <v>0</v>
          </cell>
          <cell r="G279">
            <v>0</v>
          </cell>
          <cell r="H279">
            <v>0</v>
          </cell>
          <cell r="I279">
            <v>0</v>
          </cell>
        </row>
        <row r="280">
          <cell r="A280" t="str">
            <v>Risk</v>
          </cell>
          <cell r="C280">
            <v>0</v>
          </cell>
          <cell r="D280">
            <v>0</v>
          </cell>
          <cell r="E280">
            <v>0</v>
          </cell>
          <cell r="F280">
            <v>0</v>
          </cell>
          <cell r="G280">
            <v>0</v>
          </cell>
          <cell r="H280">
            <v>0</v>
          </cell>
          <cell r="I280">
            <v>0</v>
          </cell>
        </row>
        <row r="281">
          <cell r="A281" t="str">
            <v>Total</v>
          </cell>
          <cell r="C281">
            <v>5214721.1296899989</v>
          </cell>
          <cell r="D281">
            <v>834534.55264999985</v>
          </cell>
          <cell r="E281">
            <v>6049255.6823399989</v>
          </cell>
          <cell r="F281">
            <v>0</v>
          </cell>
          <cell r="G281">
            <v>0</v>
          </cell>
          <cell r="H281">
            <v>0</v>
          </cell>
          <cell r="I281">
            <v>6049255.6823399989</v>
          </cell>
        </row>
        <row r="283">
          <cell r="A283" t="str">
            <v>#of Claims over SSL</v>
          </cell>
          <cell r="C283">
            <v>15</v>
          </cell>
          <cell r="F283">
            <v>0</v>
          </cell>
        </row>
        <row r="284">
          <cell r="A284" t="str">
            <v>Annual$</v>
          </cell>
          <cell r="C284">
            <v>488959.54999999993</v>
          </cell>
          <cell r="F284">
            <v>0</v>
          </cell>
        </row>
        <row r="286">
          <cell r="A286" t="str">
            <v>Pooling/SSL %</v>
          </cell>
          <cell r="C286">
            <v>9.9999999999999992E-2</v>
          </cell>
          <cell r="F286">
            <v>0</v>
          </cell>
        </row>
        <row r="287">
          <cell r="A287" t="str">
            <v>Min/ASL Fees %</v>
          </cell>
          <cell r="C287">
            <v>1.3500000000000002E-2</v>
          </cell>
          <cell r="F287">
            <v>0</v>
          </cell>
        </row>
        <row r="288">
          <cell r="A288" t="str">
            <v>IBNR CAP Fees %</v>
          </cell>
          <cell r="C288">
            <v>0</v>
          </cell>
          <cell r="F288">
            <v>0</v>
          </cell>
        </row>
        <row r="289">
          <cell r="A289" t="str">
            <v>Risk %</v>
          </cell>
          <cell r="C289">
            <v>0</v>
          </cell>
          <cell r="F289">
            <v>0</v>
          </cell>
        </row>
        <row r="291">
          <cell r="A291" t="str">
            <v>Pharmacy Savings</v>
          </cell>
          <cell r="C291">
            <v>312786.48</v>
          </cell>
          <cell r="F291">
            <v>0</v>
          </cell>
        </row>
      </sheetData>
      <sheetData sheetId="5"/>
      <sheetData sheetId="6"/>
      <sheetData sheetId="7"/>
      <sheetData sheetId="8"/>
      <sheetData sheetId="9">
        <row r="77">
          <cell r="R77">
            <v>5509729.7657387992</v>
          </cell>
        </row>
      </sheetData>
      <sheetData sheetId="10"/>
      <sheetData sheetId="11">
        <row r="5">
          <cell r="A5" t="str">
            <v>LOSS RATIOS &amp; HISTORY OF RATE CHANGES</v>
          </cell>
        </row>
        <row r="6">
          <cell r="B6" t="str">
            <v>Paid Claims</v>
          </cell>
          <cell r="C6" t="str">
            <v>Billed Premium</v>
          </cell>
          <cell r="D6" t="str">
            <v>Paid Loss Ratio</v>
          </cell>
          <cell r="E6" t="str">
            <v>Three Year Rate Adjs.</v>
          </cell>
          <cell r="J6" t="str">
            <v>Rate Adjs. Notes</v>
          </cell>
        </row>
        <row r="7">
          <cell r="A7" t="str">
            <v>Current:</v>
          </cell>
          <cell r="B7">
            <v>5425041.5899999989</v>
          </cell>
          <cell r="C7">
            <v>0</v>
          </cell>
          <cell r="D7">
            <v>0</v>
          </cell>
          <cell r="E7">
            <v>0</v>
          </cell>
          <cell r="J7" t="str">
            <v>???</v>
          </cell>
        </row>
        <row r="8">
          <cell r="A8" t="str">
            <v>Prior:</v>
          </cell>
          <cell r="B8">
            <v>1933261.73</v>
          </cell>
          <cell r="C8">
            <v>0</v>
          </cell>
          <cell r="D8">
            <v>0</v>
          </cell>
          <cell r="E8">
            <v>0</v>
          </cell>
          <cell r="J8" t="str">
            <v>???</v>
          </cell>
        </row>
        <row r="9">
          <cell r="A9" t="str">
            <v>2 Years Prior:</v>
          </cell>
          <cell r="B9">
            <v>0</v>
          </cell>
          <cell r="C9">
            <v>0</v>
          </cell>
          <cell r="D9">
            <v>0</v>
          </cell>
          <cell r="E9">
            <v>0</v>
          </cell>
          <cell r="J9" t="str">
            <v>???</v>
          </cell>
        </row>
        <row r="10">
          <cell r="A10" t="str">
            <v>3 Year Average:</v>
          </cell>
          <cell r="B10">
            <v>3679151.6599999992</v>
          </cell>
          <cell r="C10">
            <v>0</v>
          </cell>
          <cell r="D10">
            <v>0</v>
          </cell>
        </row>
        <row r="11">
          <cell r="A11" t="str">
            <v>BENEFITS:</v>
          </cell>
          <cell r="B11" t="str">
            <v>Option 1</v>
          </cell>
          <cell r="D11" t="str">
            <v>Option 2</v>
          </cell>
          <cell r="F11" t="str">
            <v>Option 3</v>
          </cell>
          <cell r="H11" t="str">
            <v>Option 4</v>
          </cell>
        </row>
        <row r="12">
          <cell r="A12" t="str">
            <v>Current:</v>
          </cell>
          <cell r="B12" t="str">
            <v>Description</v>
          </cell>
          <cell r="D12" t="str">
            <v>Description</v>
          </cell>
          <cell r="F12" t="str">
            <v>Description</v>
          </cell>
          <cell r="H12" t="str">
            <v>Description</v>
          </cell>
        </row>
        <row r="13">
          <cell r="A13" t="str">
            <v>Prior:</v>
          </cell>
          <cell r="B13" t="str">
            <v>Benefit</v>
          </cell>
          <cell r="D13" t="str">
            <v>Benefit</v>
          </cell>
          <cell r="F13" t="str">
            <v>Benefit</v>
          </cell>
          <cell r="H13" t="str">
            <v>Benefit</v>
          </cell>
        </row>
        <row r="14">
          <cell r="A14" t="str">
            <v>2 Years Prior:</v>
          </cell>
          <cell r="B14" t="str">
            <v>Benefit</v>
          </cell>
          <cell r="D14" t="str">
            <v>Benefit</v>
          </cell>
          <cell r="F14" t="str">
            <v>Benefit</v>
          </cell>
          <cell r="H14" t="str">
            <v>Benefit</v>
          </cell>
        </row>
        <row r="15">
          <cell r="A15" t="str">
            <v>CURRENT REVIEW PERIOD ENROLLMENT</v>
          </cell>
          <cell r="B15" t="str">
            <v>Option 1</v>
          </cell>
          <cell r="D15" t="str">
            <v>Option 2</v>
          </cell>
          <cell r="F15" t="str">
            <v>Option 3</v>
          </cell>
          <cell r="H15" t="str">
            <v>Option 4</v>
          </cell>
          <cell r="J15" t="str">
            <v>Total</v>
          </cell>
        </row>
        <row r="16">
          <cell r="A16" t="str">
            <v>Employees</v>
          </cell>
          <cell r="B16">
            <v>1710</v>
          </cell>
          <cell r="D16">
            <v>485</v>
          </cell>
          <cell r="F16">
            <v>4166</v>
          </cell>
          <cell r="H16">
            <v>489</v>
          </cell>
          <cell r="J16">
            <v>6850</v>
          </cell>
        </row>
        <row r="17">
          <cell r="A17" t="str">
            <v>Employee/Child</v>
          </cell>
          <cell r="B17">
            <v>113</v>
          </cell>
          <cell r="D17">
            <v>14</v>
          </cell>
          <cell r="F17">
            <v>625</v>
          </cell>
          <cell r="H17">
            <v>102</v>
          </cell>
          <cell r="J17">
            <v>854</v>
          </cell>
        </row>
        <row r="18">
          <cell r="A18" t="str">
            <v>Employee/Children</v>
          </cell>
          <cell r="B18">
            <v>70</v>
          </cell>
          <cell r="D18">
            <v>37</v>
          </cell>
          <cell r="F18">
            <v>337</v>
          </cell>
          <cell r="H18">
            <v>36</v>
          </cell>
          <cell r="J18">
            <v>480</v>
          </cell>
        </row>
        <row r="19">
          <cell r="A19" t="str">
            <v>Employee/Spouse</v>
          </cell>
          <cell r="B19">
            <v>601</v>
          </cell>
          <cell r="D19">
            <v>83</v>
          </cell>
          <cell r="F19">
            <v>1974</v>
          </cell>
          <cell r="H19">
            <v>80</v>
          </cell>
          <cell r="J19">
            <v>2738</v>
          </cell>
        </row>
        <row r="20">
          <cell r="A20" t="str">
            <v>Employee/Family</v>
          </cell>
          <cell r="B20">
            <v>288</v>
          </cell>
          <cell r="D20">
            <v>48</v>
          </cell>
          <cell r="F20">
            <v>2357</v>
          </cell>
          <cell r="H20">
            <v>134</v>
          </cell>
          <cell r="J20">
            <v>2827</v>
          </cell>
        </row>
        <row r="21">
          <cell r="A21" t="str">
            <v>Carve Out</v>
          </cell>
          <cell r="B21">
            <v>0</v>
          </cell>
          <cell r="D21">
            <v>0</v>
          </cell>
          <cell r="F21">
            <v>0</v>
          </cell>
          <cell r="H21">
            <v>0</v>
          </cell>
          <cell r="J21">
            <v>0</v>
          </cell>
        </row>
        <row r="22">
          <cell r="A22" t="str">
            <v>Total Enrollment</v>
          </cell>
          <cell r="B22">
            <v>2782</v>
          </cell>
          <cell r="D22">
            <v>667</v>
          </cell>
          <cell r="F22">
            <v>9459</v>
          </cell>
          <cell r="H22">
            <v>841</v>
          </cell>
          <cell r="J22">
            <v>13749</v>
          </cell>
        </row>
        <row r="23">
          <cell r="A23" t="str">
            <v>Members</v>
          </cell>
          <cell r="B23">
            <v>4533</v>
          </cell>
          <cell r="D23">
            <v>1002</v>
          </cell>
          <cell r="F23">
            <v>19748</v>
          </cell>
          <cell r="H23">
            <v>1509</v>
          </cell>
          <cell r="J23">
            <v>26792</v>
          </cell>
        </row>
        <row r="24">
          <cell r="A24" t="str">
            <v>ENROLLMENT ANALYSIS</v>
          </cell>
          <cell r="B24" t="str">
            <v>Option 1</v>
          </cell>
          <cell r="D24" t="str">
            <v>Option 2</v>
          </cell>
          <cell r="F24" t="str">
            <v>Option 3</v>
          </cell>
          <cell r="H24" t="str">
            <v>Option 4</v>
          </cell>
          <cell r="J24" t="str">
            <v>Total</v>
          </cell>
        </row>
        <row r="25">
          <cell r="A25" t="str">
            <v>Current Year</v>
          </cell>
          <cell r="B25">
            <v>2782</v>
          </cell>
          <cell r="D25">
            <v>667</v>
          </cell>
          <cell r="F25">
            <v>9459</v>
          </cell>
          <cell r="H25">
            <v>841</v>
          </cell>
          <cell r="J25">
            <v>13749</v>
          </cell>
        </row>
        <row r="26">
          <cell r="A26" t="str">
            <v>First Year - 6 Months Annualized</v>
          </cell>
          <cell r="B26">
            <v>3278</v>
          </cell>
          <cell r="D26">
            <v>390</v>
          </cell>
          <cell r="F26">
            <v>8444</v>
          </cell>
          <cell r="H26">
            <v>818</v>
          </cell>
          <cell r="J26">
            <v>12930</v>
          </cell>
        </row>
        <row r="27">
          <cell r="A27" t="str">
            <v>Change in Total Contracts</v>
          </cell>
          <cell r="B27">
            <v>-0.15131177547284935</v>
          </cell>
          <cell r="D27">
            <v>0.71025641025641018</v>
          </cell>
          <cell r="F27">
            <v>0.12020369493131211</v>
          </cell>
          <cell r="H27">
            <v>2.8117359413202925E-2</v>
          </cell>
          <cell r="J27">
            <v>6.3341067285382913E-2</v>
          </cell>
        </row>
        <row r="28">
          <cell r="A28" t="str">
            <v xml:space="preserve">Change in Members </v>
          </cell>
          <cell r="B28">
            <v>-0.14245175936435872</v>
          </cell>
          <cell r="D28">
            <v>0.61093247588424426</v>
          </cell>
          <cell r="F28">
            <v>0.13363949483352466</v>
          </cell>
          <cell r="H28">
            <v>2.3744911804613356E-2</v>
          </cell>
          <cell r="J28">
            <v>1.1604709297637288</v>
          </cell>
        </row>
        <row r="29">
          <cell r="A29" t="str">
            <v>CLAIMS AND COST PER CONTRACT ANALYSIS</v>
          </cell>
          <cell r="B29" t="str">
            <v>Option 1</v>
          </cell>
          <cell r="D29" t="str">
            <v>Option 2</v>
          </cell>
          <cell r="F29" t="str">
            <v>Option 3</v>
          </cell>
          <cell r="H29" t="str">
            <v>Option 4</v>
          </cell>
        </row>
        <row r="30">
          <cell r="A30" t="str">
            <v>Claims - Incurred &amp; Annualized</v>
          </cell>
          <cell r="B30" t="str">
            <v>Medical</v>
          </cell>
          <cell r="C30" t="str">
            <v>Drug</v>
          </cell>
          <cell r="D30" t="str">
            <v>Medical</v>
          </cell>
          <cell r="E30" t="str">
            <v>Drug</v>
          </cell>
          <cell r="F30" t="str">
            <v>Medical</v>
          </cell>
          <cell r="G30" t="str">
            <v>Drug</v>
          </cell>
          <cell r="H30" t="str">
            <v>Medical</v>
          </cell>
          <cell r="I30" t="str">
            <v>Drug</v>
          </cell>
          <cell r="J30" t="str">
            <v>Total</v>
          </cell>
        </row>
        <row r="31">
          <cell r="A31" t="str">
            <v>Current year margined fac. disc.</v>
          </cell>
          <cell r="B31">
            <v>1522340.7600000002</v>
          </cell>
          <cell r="C31">
            <v>185359.01</v>
          </cell>
          <cell r="D31">
            <v>157425.47999999998</v>
          </cell>
          <cell r="E31">
            <v>20055.47</v>
          </cell>
          <cell r="F31">
            <v>2907370.3499999996</v>
          </cell>
          <cell r="G31">
            <v>561086.96</v>
          </cell>
          <cell r="H31">
            <v>56053.38</v>
          </cell>
          <cell r="I31">
            <v>15350.18</v>
          </cell>
          <cell r="J31">
            <v>5425041.5899999999</v>
          </cell>
        </row>
        <row r="32">
          <cell r="A32" t="str">
            <v>Current year net f.d., e.c.d.</v>
          </cell>
          <cell r="B32">
            <v>1214518.0300000003</v>
          </cell>
          <cell r="C32">
            <v>175838.72</v>
          </cell>
          <cell r="D32">
            <v>151742.56999999998</v>
          </cell>
          <cell r="E32">
            <v>20038.370000000003</v>
          </cell>
          <cell r="F32">
            <v>2744772.1599999997</v>
          </cell>
          <cell r="G32">
            <v>557768.63</v>
          </cell>
          <cell r="H32">
            <v>56053.38</v>
          </cell>
          <cell r="I32">
            <v>15350.18</v>
          </cell>
          <cell r="J32">
            <v>4936082.0399999991</v>
          </cell>
        </row>
        <row r="33">
          <cell r="A33" t="str">
            <v>Prior year net fac. disc.</v>
          </cell>
          <cell r="B33">
            <v>476127.79999999993</v>
          </cell>
          <cell r="C33">
            <v>72273.509999999995</v>
          </cell>
          <cell r="D33">
            <v>41944.21</v>
          </cell>
          <cell r="E33">
            <v>5327.44</v>
          </cell>
          <cell r="F33">
            <v>1106911.96</v>
          </cell>
          <cell r="G33">
            <v>191143.81</v>
          </cell>
          <cell r="H33">
            <v>32898.31</v>
          </cell>
          <cell r="I33">
            <v>6634.69</v>
          </cell>
          <cell r="J33">
            <v>1933261.73</v>
          </cell>
        </row>
        <row r="34">
          <cell r="A34" t="str">
            <v>Prior year net f.d., e.c.d.</v>
          </cell>
          <cell r="B34">
            <v>438064.56999999995</v>
          </cell>
          <cell r="C34">
            <v>71889.03</v>
          </cell>
          <cell r="D34">
            <v>41944.21</v>
          </cell>
          <cell r="E34">
            <v>5327.44</v>
          </cell>
          <cell r="F34">
            <v>1000382.83</v>
          </cell>
          <cell r="G34">
            <v>187849.09</v>
          </cell>
          <cell r="H34">
            <v>32898.31</v>
          </cell>
          <cell r="I34">
            <v>6634.69</v>
          </cell>
          <cell r="J34">
            <v>1784990.17</v>
          </cell>
        </row>
        <row r="35">
          <cell r="A35" t="str">
            <v>Net claims change, pre-ecd</v>
          </cell>
          <cell r="B35">
            <v>2.1973364294208415</v>
          </cell>
          <cell r="C35">
            <v>1.5646880855793501</v>
          </cell>
          <cell r="D35">
            <v>2.7532112298693905</v>
          </cell>
          <cell r="E35">
            <v>2.7645604643130666</v>
          </cell>
          <cell r="F35">
            <v>1.6265597039894661</v>
          </cell>
          <cell r="G35">
            <v>1.9354178929466772</v>
          </cell>
          <cell r="H35">
            <v>0.70383767433646294</v>
          </cell>
          <cell r="I35">
            <v>1.3136242989499136</v>
          </cell>
          <cell r="J35">
            <v>1.8061599243471291</v>
          </cell>
        </row>
        <row r="36">
          <cell r="A36" t="str">
            <v>Net claims change, post-ecd</v>
          </cell>
          <cell r="B36">
            <v>1.7724634977898357</v>
          </cell>
          <cell r="C36">
            <v>1.4459743023379228</v>
          </cell>
          <cell r="D36">
            <v>2.6177238765493493</v>
          </cell>
          <cell r="E36">
            <v>2.7613506674875747</v>
          </cell>
          <cell r="F36">
            <v>1.7437217809905832</v>
          </cell>
          <cell r="G36">
            <v>1.9692378600290268</v>
          </cell>
          <cell r="H36">
            <v>0.70383767433646294</v>
          </cell>
          <cell r="I36">
            <v>1.3136242989499136</v>
          </cell>
          <cell r="J36">
            <v>1.7653272958920549</v>
          </cell>
        </row>
        <row r="37">
          <cell r="A37" t="str">
            <v>Cost Per Contract Analysis</v>
          </cell>
        </row>
        <row r="38">
          <cell r="A38" t="str">
            <v>Current Net</v>
          </cell>
          <cell r="B38">
            <v>547.21091301222145</v>
          </cell>
          <cell r="C38">
            <v>66.627969086987775</v>
          </cell>
          <cell r="D38">
            <v>236.02020989505243</v>
          </cell>
          <cell r="E38">
            <v>30.06817091454273</v>
          </cell>
          <cell r="F38">
            <v>307.36550903901042</v>
          </cell>
          <cell r="G38">
            <v>59.317788349719841</v>
          </cell>
          <cell r="H38">
            <v>66.650868014268724</v>
          </cell>
          <cell r="I38">
            <v>18.252294887039238</v>
          </cell>
          <cell r="J38">
            <v>394.57717579460325</v>
          </cell>
        </row>
        <row r="39">
          <cell r="A39" t="str">
            <v>Prior Net</v>
          </cell>
          <cell r="B39">
            <v>145.2494813910921</v>
          </cell>
          <cell r="C39">
            <v>22.048050640634532</v>
          </cell>
          <cell r="D39">
            <v>107.5492564102564</v>
          </cell>
          <cell r="E39">
            <v>13.660102564102564</v>
          </cell>
          <cell r="F39">
            <v>131.08857887257224</v>
          </cell>
          <cell r="G39">
            <v>22.636642586451917</v>
          </cell>
          <cell r="H39">
            <v>40.217982885085569</v>
          </cell>
          <cell r="I39">
            <v>8.1108679706601468</v>
          </cell>
          <cell r="J39">
            <v>149.51753518948183</v>
          </cell>
        </row>
        <row r="40">
          <cell r="A40" t="str">
            <v>Change before ECD</v>
          </cell>
          <cell r="B40">
            <v>2.7673863463844417</v>
          </cell>
          <cell r="C40">
            <v>2.0219437615129796</v>
          </cell>
          <cell r="D40">
            <v>1.1945313038216825</v>
          </cell>
          <cell r="E40">
            <v>1.2011672879791542</v>
          </cell>
          <cell r="F40">
            <v>1.3447161582077438</v>
          </cell>
          <cell r="G40">
            <v>1.6204322537310225</v>
          </cell>
          <cell r="H40">
            <v>0.65724044899789158</v>
          </cell>
          <cell r="I40">
            <v>1.2503503882770857</v>
          </cell>
          <cell r="J40">
            <v>1.6390026781444744</v>
          </cell>
        </row>
        <row r="41">
          <cell r="A41" t="str">
            <v>Change after ECD</v>
          </cell>
          <cell r="B41">
            <v>2.266763244340432</v>
          </cell>
          <cell r="C41">
            <v>1.8820646164858776</v>
          </cell>
          <cell r="D41">
            <v>1.1153108123751818</v>
          </cell>
          <cell r="E41">
            <v>1.1992904952326144</v>
          </cell>
          <cell r="F41">
            <v>1.449306133701711</v>
          </cell>
          <cell r="G41">
            <v>1.6506231620768688</v>
          </cell>
          <cell r="H41">
            <v>0.65724044899789158</v>
          </cell>
          <cell r="I41">
            <v>1.2503503882770857</v>
          </cell>
          <cell r="J41">
            <v>1.6006023664182316</v>
          </cell>
        </row>
        <row r="42">
          <cell r="A42" t="str">
            <v>IBNR ANALYSIS</v>
          </cell>
          <cell r="B42" t="str">
            <v>Option 1</v>
          </cell>
          <cell r="D42" t="str">
            <v>Option 2</v>
          </cell>
          <cell r="F42" t="str">
            <v>Option 3</v>
          </cell>
          <cell r="H42" t="str">
            <v>Option 4</v>
          </cell>
        </row>
        <row r="43">
          <cell r="B43" t="str">
            <v>Medical</v>
          </cell>
          <cell r="C43" t="str">
            <v>Drug</v>
          </cell>
          <cell r="D43" t="str">
            <v>Medical</v>
          </cell>
          <cell r="E43" t="str">
            <v>Drug</v>
          </cell>
          <cell r="F43" t="str">
            <v>Medical</v>
          </cell>
          <cell r="G43" t="str">
            <v>Drug</v>
          </cell>
          <cell r="H43" t="str">
            <v>Medical</v>
          </cell>
          <cell r="I43" t="str">
            <v>Drug</v>
          </cell>
          <cell r="J43" t="str">
            <v>Total</v>
          </cell>
        </row>
        <row r="44">
          <cell r="A44" t="str">
            <v>Current IBNR change %</v>
          </cell>
          <cell r="B44">
            <v>0</v>
          </cell>
          <cell r="C44">
            <v>0</v>
          </cell>
          <cell r="D44">
            <v>0</v>
          </cell>
          <cell r="E44">
            <v>0</v>
          </cell>
          <cell r="F44">
            <v>0</v>
          </cell>
          <cell r="G44">
            <v>0</v>
          </cell>
          <cell r="H44">
            <v>0</v>
          </cell>
          <cell r="I44">
            <v>0</v>
          </cell>
          <cell r="J44">
            <v>0</v>
          </cell>
        </row>
        <row r="45">
          <cell r="A45" t="str">
            <v>Current IBNR change $</v>
          </cell>
          <cell r="B45">
            <v>0</v>
          </cell>
          <cell r="C45">
            <v>0</v>
          </cell>
          <cell r="D45">
            <v>0</v>
          </cell>
          <cell r="E45">
            <v>0</v>
          </cell>
          <cell r="F45">
            <v>0</v>
          </cell>
          <cell r="G45">
            <v>0</v>
          </cell>
          <cell r="H45">
            <v>0</v>
          </cell>
          <cell r="I45">
            <v>0</v>
          </cell>
          <cell r="J45">
            <v>0</v>
          </cell>
        </row>
        <row r="46">
          <cell r="A46" t="str">
            <v>Prior IBNR change %</v>
          </cell>
          <cell r="B46">
            <v>0.37</v>
          </cell>
          <cell r="C46">
            <v>0.18</v>
          </cell>
          <cell r="D46">
            <v>0.37</v>
          </cell>
          <cell r="E46">
            <v>0.18</v>
          </cell>
          <cell r="F46">
            <v>0.37</v>
          </cell>
          <cell r="G46">
            <v>0.18</v>
          </cell>
          <cell r="H46">
            <v>0.37</v>
          </cell>
          <cell r="I46">
            <v>0.18</v>
          </cell>
          <cell r="J46">
            <v>0.34107936594407129</v>
          </cell>
        </row>
        <row r="47">
          <cell r="A47" t="str">
            <v>Prior IBNR change $</v>
          </cell>
          <cell r="B47">
            <v>162083.89089999997</v>
          </cell>
          <cell r="C47">
            <v>12940.025399999999</v>
          </cell>
          <cell r="D47">
            <v>15519.357699999999</v>
          </cell>
          <cell r="E47">
            <v>958.93919999999991</v>
          </cell>
          <cell r="F47">
            <v>370141.6471</v>
          </cell>
          <cell r="G47">
            <v>33812.836199999998</v>
          </cell>
          <cell r="H47">
            <v>12172.374699999998</v>
          </cell>
          <cell r="I47">
            <v>1194.2441999999999</v>
          </cell>
          <cell r="J47">
            <v>608823.31539999996</v>
          </cell>
        </row>
        <row r="48">
          <cell r="A48" t="str">
            <v>Underwriting Analysis - Page 2</v>
          </cell>
          <cell r="C48" t="str">
            <v>Group Name: COLAS, INC.</v>
          </cell>
        </row>
        <row r="49">
          <cell r="A49" t="str">
            <v>PROJECTION ANALYSIS (Medical and Drug Combined)</v>
          </cell>
        </row>
        <row r="50">
          <cell r="B50" t="str">
            <v>Option 1</v>
          </cell>
          <cell r="D50" t="str">
            <v>Option 2</v>
          </cell>
          <cell r="F50" t="str">
            <v>Option 3</v>
          </cell>
          <cell r="H50" t="str">
            <v>Option 4</v>
          </cell>
          <cell r="J50" t="str">
            <v>Total</v>
          </cell>
        </row>
        <row r="51">
          <cell r="B51" t="str">
            <v>Weight</v>
          </cell>
          <cell r="C51" t="str">
            <v>Projection</v>
          </cell>
          <cell r="D51" t="str">
            <v>Weight</v>
          </cell>
          <cell r="E51" t="str">
            <v>Projection</v>
          </cell>
          <cell r="F51" t="str">
            <v>Weight</v>
          </cell>
          <cell r="G51" t="str">
            <v>Projection</v>
          </cell>
          <cell r="H51" t="str">
            <v>Weight</v>
          </cell>
          <cell r="I51" t="str">
            <v>Projection</v>
          </cell>
        </row>
        <row r="52">
          <cell r="A52" t="str">
            <v>Prior year projection</v>
          </cell>
          <cell r="B52">
            <v>0</v>
          </cell>
          <cell r="C52">
            <v>1330465.1958404484</v>
          </cell>
          <cell r="D52">
            <v>0</v>
          </cell>
          <cell r="E52">
            <v>417391.01639118773</v>
          </cell>
          <cell r="F52">
            <v>0</v>
          </cell>
          <cell r="G52">
            <v>4736750.6971591627</v>
          </cell>
          <cell r="H52">
            <v>0</v>
          </cell>
          <cell r="I52">
            <v>138948.95598077515</v>
          </cell>
          <cell r="J52">
            <v>6623555.8653715737</v>
          </cell>
        </row>
        <row r="53">
          <cell r="A53" t="str">
            <v>Current year projection</v>
          </cell>
          <cell r="B53">
            <v>1</v>
          </cell>
          <cell r="C53">
            <v>1684624.8084732003</v>
          </cell>
          <cell r="D53">
            <v>1</v>
          </cell>
          <cell r="E53">
            <v>199410.08953971596</v>
          </cell>
          <cell r="F53">
            <v>1</v>
          </cell>
          <cell r="G53">
            <v>4014558.5918129999</v>
          </cell>
          <cell r="H53">
            <v>1</v>
          </cell>
          <cell r="I53">
            <v>82704.848028263994</v>
          </cell>
          <cell r="J53">
            <v>5981298.3378541805</v>
          </cell>
        </row>
        <row r="54">
          <cell r="A54" t="str">
            <v>Experience projection</v>
          </cell>
          <cell r="B54">
            <v>1</v>
          </cell>
          <cell r="C54">
            <v>1684624.8084732003</v>
          </cell>
          <cell r="D54">
            <v>1</v>
          </cell>
          <cell r="E54">
            <v>199410.08953971596</v>
          </cell>
          <cell r="F54">
            <v>1</v>
          </cell>
          <cell r="G54">
            <v>4014558.5918129999</v>
          </cell>
          <cell r="H54">
            <v>1</v>
          </cell>
          <cell r="I54">
            <v>82704.848028263994</v>
          </cell>
          <cell r="J54">
            <v>5981298.3378541805</v>
          </cell>
        </row>
        <row r="55">
          <cell r="A55" t="str">
            <v>TRS/Manual projection</v>
          </cell>
          <cell r="B55">
            <v>0</v>
          </cell>
          <cell r="C55">
            <v>977434.63687150832</v>
          </cell>
          <cell r="D55">
            <v>0</v>
          </cell>
          <cell r="E55">
            <v>114431.28491620111</v>
          </cell>
          <cell r="F55">
            <v>0</v>
          </cell>
          <cell r="G55">
            <v>3850797.7653631289</v>
          </cell>
          <cell r="H55">
            <v>0</v>
          </cell>
          <cell r="I55">
            <v>245556.8715083799</v>
          </cell>
          <cell r="J55">
            <v>5188220.5586592183</v>
          </cell>
        </row>
        <row r="56">
          <cell r="A56" t="str">
            <v>Total blended projection</v>
          </cell>
          <cell r="B56">
            <v>1</v>
          </cell>
          <cell r="C56">
            <v>1684624.8084732003</v>
          </cell>
          <cell r="D56">
            <v>1</v>
          </cell>
          <cell r="E56">
            <v>199410.08953971596</v>
          </cell>
          <cell r="F56">
            <v>1</v>
          </cell>
          <cell r="G56">
            <v>4014558.5918129999</v>
          </cell>
          <cell r="H56">
            <v>1</v>
          </cell>
          <cell r="I56">
            <v>82704.848028263994</v>
          </cell>
          <cell r="J56">
            <v>5981298.3378541805</v>
          </cell>
        </row>
        <row r="58">
          <cell r="A58" t="str">
            <v>Impact of prior</v>
          </cell>
          <cell r="B58">
            <v>0</v>
          </cell>
          <cell r="D58">
            <v>0</v>
          </cell>
          <cell r="F58">
            <v>0</v>
          </cell>
          <cell r="H58">
            <v>0</v>
          </cell>
          <cell r="J58">
            <v>0</v>
          </cell>
        </row>
        <row r="59">
          <cell r="A59" t="str">
            <v>Impact of tabular</v>
          </cell>
          <cell r="B59">
            <v>0</v>
          </cell>
          <cell r="D59">
            <v>0</v>
          </cell>
          <cell r="F59">
            <v>0</v>
          </cell>
          <cell r="H59">
            <v>0</v>
          </cell>
          <cell r="J59">
            <v>0</v>
          </cell>
        </row>
        <row r="60">
          <cell r="A60" t="str">
            <v>Diff between TRS &amp; Exp Blend</v>
          </cell>
          <cell r="B60">
            <v>-0.41979090420888943</v>
          </cell>
          <cell r="D60">
            <v>-0.42615097771464494</v>
          </cell>
          <cell r="F60">
            <v>-4.0791739042950637E-2</v>
          </cell>
          <cell r="H60">
            <v>1.9690746958928211</v>
          </cell>
          <cell r="J60">
            <v>-0.13259291451418931</v>
          </cell>
        </row>
        <row r="61">
          <cell r="A61" t="str">
            <v>COMPARISON OF CHARGES</v>
          </cell>
          <cell r="B61" t="str">
            <v>Option 1</v>
          </cell>
          <cell r="D61" t="str">
            <v>Option 2</v>
          </cell>
          <cell r="F61" t="str">
            <v>Option 3</v>
          </cell>
          <cell r="H61" t="str">
            <v>Option 4</v>
          </cell>
        </row>
        <row r="62">
          <cell r="A62" t="str">
            <v>Projected Claims:</v>
          </cell>
          <cell r="B62" t="str">
            <v>Medical</v>
          </cell>
          <cell r="C62" t="str">
            <v>Drug</v>
          </cell>
          <cell r="D62" t="str">
            <v>Medical</v>
          </cell>
          <cell r="E62" t="str">
            <v>Drug</v>
          </cell>
          <cell r="F62" t="str">
            <v>Medical</v>
          </cell>
          <cell r="G62" t="str">
            <v>Drug</v>
          </cell>
          <cell r="H62" t="str">
            <v>Medical</v>
          </cell>
          <cell r="I62" t="str">
            <v>Drug</v>
          </cell>
        </row>
        <row r="63">
          <cell r="A63" t="str">
            <v>IBNR Reserve:</v>
          </cell>
          <cell r="B63">
            <v>0.14000000000000001</v>
          </cell>
          <cell r="C63">
            <v>7.0000000000000007E-2</v>
          </cell>
          <cell r="D63">
            <v>0.14000000000000001</v>
          </cell>
          <cell r="E63">
            <v>7.0000000000000007E-2</v>
          </cell>
          <cell r="F63">
            <v>0.14000000000000001</v>
          </cell>
          <cell r="G63">
            <v>7.0000000000000007E-2</v>
          </cell>
          <cell r="H63">
            <v>0.14000000000000001</v>
          </cell>
          <cell r="I63">
            <v>7.0000000000000007E-2</v>
          </cell>
        </row>
        <row r="64">
          <cell r="A64" t="str">
            <v>Annual Trend:</v>
          </cell>
          <cell r="B64">
            <v>0.13700000000000001</v>
          </cell>
          <cell r="C64">
            <v>0.19500000000000001</v>
          </cell>
          <cell r="D64">
            <v>0.13700000000000001</v>
          </cell>
          <cell r="E64">
            <v>0.19500000000000001</v>
          </cell>
          <cell r="F64">
            <v>0.13700000000000001</v>
          </cell>
          <cell r="G64">
            <v>0.19500000000000001</v>
          </cell>
          <cell r="H64">
            <v>0.13700000000000001</v>
          </cell>
          <cell r="I64">
            <v>0.19500000000000001</v>
          </cell>
        </row>
        <row r="65">
          <cell r="A65" t="str">
            <v>Renewal Trend @ 18 Months:</v>
          </cell>
          <cell r="B65">
            <v>0.21199999999999997</v>
          </cell>
          <cell r="C65">
            <v>0.30600000000000005</v>
          </cell>
          <cell r="D65">
            <v>0.21199999999999997</v>
          </cell>
          <cell r="E65">
            <v>0.30600000000000005</v>
          </cell>
          <cell r="F65">
            <v>0.21199999999999997</v>
          </cell>
          <cell r="G65">
            <v>0.30600000000000005</v>
          </cell>
          <cell r="H65">
            <v>0.21199999999999997</v>
          </cell>
          <cell r="I65">
            <v>0.30600000000000005</v>
          </cell>
        </row>
        <row r="66">
          <cell r="A66" t="str">
            <v>Adjustments:</v>
          </cell>
          <cell r="B66">
            <v>-12145.180300000124</v>
          </cell>
          <cell r="C66">
            <v>-1758.3871999999974</v>
          </cell>
          <cell r="D66">
            <v>-6024.1800290000101</v>
          </cell>
          <cell r="E66">
            <v>-2580.9420559999999</v>
          </cell>
          <cell r="F66">
            <v>-27447.721599999815</v>
          </cell>
          <cell r="G66">
            <v>-5577.6863000000594</v>
          </cell>
          <cell r="H66">
            <v>-2225.3191860000006</v>
          </cell>
          <cell r="I66">
            <v>-1977.1031839999996</v>
          </cell>
        </row>
        <row r="67">
          <cell r="A67" t="str">
            <v>Current Reinsurance Charges:</v>
          </cell>
        </row>
        <row r="68">
          <cell r="A68" t="str">
            <v>Specific Stop Loss Limit</v>
          </cell>
          <cell r="B68">
            <v>60000</v>
          </cell>
          <cell r="D68">
            <v>60000</v>
          </cell>
          <cell r="F68">
            <v>60000</v>
          </cell>
          <cell r="H68">
            <v>60000</v>
          </cell>
        </row>
        <row r="69">
          <cell r="A69" t="str">
            <v>Specific Fee</v>
          </cell>
          <cell r="B69">
            <v>0.1</v>
          </cell>
          <cell r="D69">
            <v>0.1</v>
          </cell>
          <cell r="F69">
            <v>0.1</v>
          </cell>
          <cell r="H69">
            <v>0.1</v>
          </cell>
        </row>
        <row r="70">
          <cell r="A70" t="str">
            <v>Aggregate Attachment Point</v>
          </cell>
          <cell r="B70">
            <v>1.1499999999999999</v>
          </cell>
          <cell r="D70">
            <v>1.1499999999999999</v>
          </cell>
          <cell r="F70">
            <v>1.1499999999999999</v>
          </cell>
          <cell r="H70">
            <v>1.1499999999999999</v>
          </cell>
        </row>
        <row r="71">
          <cell r="A71" t="str">
            <v>Aggregate Fee</v>
          </cell>
          <cell r="B71">
            <v>1.35E-2</v>
          </cell>
          <cell r="D71">
            <v>1.35E-2</v>
          </cell>
          <cell r="F71">
            <v>1.35E-2</v>
          </cell>
          <cell r="H71">
            <v>1.35E-2</v>
          </cell>
        </row>
        <row r="72">
          <cell r="A72" t="str">
            <v>IBNR Cap Fee</v>
          </cell>
          <cell r="B72">
            <v>0</v>
          </cell>
          <cell r="D72">
            <v>0</v>
          </cell>
          <cell r="F72">
            <v>0</v>
          </cell>
          <cell r="H72">
            <v>0</v>
          </cell>
        </row>
        <row r="73">
          <cell r="A73" t="str">
            <v>Current Retention Charges:</v>
          </cell>
        </row>
        <row r="74">
          <cell r="A74" t="str">
            <v>Administration:</v>
          </cell>
          <cell r="B74">
            <v>19.77</v>
          </cell>
          <cell r="D74">
            <v>19.77</v>
          </cell>
          <cell r="F74">
            <v>19.77</v>
          </cell>
          <cell r="H74">
            <v>19.77</v>
          </cell>
        </row>
        <row r="75">
          <cell r="A75" t="str">
            <v>Drug Admin Credit</v>
          </cell>
          <cell r="B75">
            <v>-2.7</v>
          </cell>
          <cell r="D75">
            <v>-2.7</v>
          </cell>
          <cell r="F75">
            <v>-2.7</v>
          </cell>
          <cell r="H75">
            <v>-2.7</v>
          </cell>
        </row>
        <row r="76">
          <cell r="A76" t="str">
            <v>Variable Admin</v>
          </cell>
          <cell r="B76">
            <v>0</v>
          </cell>
          <cell r="D76">
            <v>0</v>
          </cell>
          <cell r="F76">
            <v>0</v>
          </cell>
          <cell r="H76">
            <v>0</v>
          </cell>
        </row>
        <row r="77">
          <cell r="A77" t="str">
            <v>Reserves</v>
          </cell>
          <cell r="B77">
            <v>0</v>
          </cell>
          <cell r="D77">
            <v>0</v>
          </cell>
          <cell r="F77">
            <v>0</v>
          </cell>
          <cell r="H77">
            <v>0</v>
          </cell>
        </row>
        <row r="78">
          <cell r="A78" t="str">
            <v>Risk fee</v>
          </cell>
          <cell r="B78">
            <v>0</v>
          </cell>
          <cell r="D78">
            <v>0</v>
          </cell>
          <cell r="F78">
            <v>0</v>
          </cell>
          <cell r="H78">
            <v>0</v>
          </cell>
        </row>
        <row r="79">
          <cell r="A79" t="str">
            <v>State Premium Tax:</v>
          </cell>
          <cell r="B79">
            <v>2.2499999999999999E-2</v>
          </cell>
          <cell r="D79">
            <v>2.2499999999999999E-2</v>
          </cell>
          <cell r="F79">
            <v>2.2499999999999999E-2</v>
          </cell>
          <cell r="H79">
            <v>2.2499999999999999E-2</v>
          </cell>
        </row>
        <row r="80">
          <cell r="A80" t="str">
            <v>Renewal Reinsurance Fees:</v>
          </cell>
        </row>
        <row r="81">
          <cell r="A81" t="str">
            <v>Specific Stop Loss Limit</v>
          </cell>
          <cell r="B81">
            <v>60000</v>
          </cell>
          <cell r="D81">
            <v>60000</v>
          </cell>
          <cell r="F81">
            <v>60000</v>
          </cell>
          <cell r="H81">
            <v>60000</v>
          </cell>
        </row>
        <row r="82">
          <cell r="A82" t="str">
            <v>Specific Fee</v>
          </cell>
          <cell r="B82">
            <v>0.105</v>
          </cell>
          <cell r="D82">
            <v>0.105</v>
          </cell>
          <cell r="F82">
            <v>0.105</v>
          </cell>
          <cell r="H82">
            <v>0.105</v>
          </cell>
        </row>
        <row r="83">
          <cell r="A83" t="str">
            <v>Aggregate Attachment Point</v>
          </cell>
          <cell r="B83">
            <v>1.1499999999999999</v>
          </cell>
          <cell r="D83">
            <v>1.1499999999999999</v>
          </cell>
          <cell r="F83">
            <v>1.1499999999999999</v>
          </cell>
          <cell r="H83">
            <v>1.1499999999999999</v>
          </cell>
        </row>
        <row r="84">
          <cell r="A84" t="str">
            <v>Aggregate Fee</v>
          </cell>
          <cell r="B84">
            <v>1.35E-2</v>
          </cell>
          <cell r="D84">
            <v>1.35E-2</v>
          </cell>
          <cell r="F84">
            <v>1.35E-2</v>
          </cell>
          <cell r="H84">
            <v>1.35E-2</v>
          </cell>
        </row>
        <row r="85">
          <cell r="A85" t="str">
            <v>IBNR Cap Fee</v>
          </cell>
          <cell r="B85">
            <v>0</v>
          </cell>
          <cell r="D85">
            <v>0</v>
          </cell>
          <cell r="F85">
            <v>0</v>
          </cell>
          <cell r="H85">
            <v>0</v>
          </cell>
        </row>
        <row r="86">
          <cell r="A86" t="str">
            <v>Retention Fees:</v>
          </cell>
        </row>
        <row r="87">
          <cell r="A87" t="str">
            <v>Administration:</v>
          </cell>
          <cell r="B87">
            <v>23.27</v>
          </cell>
          <cell r="D87">
            <v>23.27</v>
          </cell>
          <cell r="F87">
            <v>23.27</v>
          </cell>
          <cell r="H87">
            <v>23.27</v>
          </cell>
        </row>
        <row r="88">
          <cell r="A88" t="str">
            <v>Drug Admin Credit</v>
          </cell>
          <cell r="B88">
            <v>-3.41</v>
          </cell>
          <cell r="D88">
            <v>-3.41</v>
          </cell>
          <cell r="F88">
            <v>-3.41</v>
          </cell>
          <cell r="H88">
            <v>-3.41</v>
          </cell>
        </row>
        <row r="89">
          <cell r="A89" t="str">
            <v>Variable Admin</v>
          </cell>
          <cell r="B89">
            <v>0.01</v>
          </cell>
          <cell r="D89">
            <v>0.01</v>
          </cell>
          <cell r="F89">
            <v>0.01</v>
          </cell>
          <cell r="H89">
            <v>0.01</v>
          </cell>
        </row>
        <row r="90">
          <cell r="A90" t="str">
            <v>Reserves</v>
          </cell>
          <cell r="B90">
            <v>0</v>
          </cell>
          <cell r="D90">
            <v>0</v>
          </cell>
          <cell r="F90">
            <v>0</v>
          </cell>
          <cell r="H90">
            <v>0</v>
          </cell>
        </row>
        <row r="91">
          <cell r="A91" t="str">
            <v>Risk</v>
          </cell>
          <cell r="B91">
            <v>0</v>
          </cell>
          <cell r="D91">
            <v>0</v>
          </cell>
          <cell r="F91">
            <v>0</v>
          </cell>
          <cell r="H91">
            <v>0</v>
          </cell>
        </row>
        <row r="92">
          <cell r="A92" t="str">
            <v>State Premium Tax:</v>
          </cell>
          <cell r="B92">
            <v>2.2499999999999999E-2</v>
          </cell>
          <cell r="D92">
            <v>2.2499999999999999E-2</v>
          </cell>
          <cell r="F92">
            <v>2.2499999999999999E-2</v>
          </cell>
          <cell r="H92">
            <v>2.2499999999999999E-2</v>
          </cell>
        </row>
        <row r="93">
          <cell r="A93" t="str">
            <v xml:space="preserve">LARGE CLAIMS ANALYSIS:  </v>
          </cell>
        </row>
        <row r="94">
          <cell r="A94" t="str">
            <v>???</v>
          </cell>
        </row>
        <row r="95">
          <cell r="A95" t="str">
            <v xml:space="preserve">UNDERWRITER STRATEGY: </v>
          </cell>
        </row>
        <row r="96">
          <cell r="A96" t="str">
            <v>???</v>
          </cell>
        </row>
        <row r="97">
          <cell r="A97" t="str">
            <v xml:space="preserve">UNDERWRITER COMMENTS TO SALES: </v>
          </cell>
          <cell r="C97" t="str">
            <v>Broker Commission: $3.25 Per employee per month</v>
          </cell>
        </row>
        <row r="98">
          <cell r="A98" t="str">
            <v>???</v>
          </cell>
        </row>
      </sheetData>
      <sheetData sheetId="12"/>
      <sheetData sheetId="13">
        <row r="8">
          <cell r="L8">
            <v>0</v>
          </cell>
        </row>
      </sheetData>
      <sheetData sheetId="14">
        <row r="45">
          <cell r="C45"/>
        </row>
      </sheetData>
      <sheetData sheetId="15"/>
      <sheetData sheetId="16"/>
      <sheetData sheetId="17"/>
      <sheetData sheetId="18"/>
      <sheetData sheetId="19">
        <row r="19">
          <cell r="F19">
            <v>4217547.3444991177</v>
          </cell>
        </row>
      </sheetData>
      <sheetData sheetId="20"/>
      <sheetData sheetId="21">
        <row r="22">
          <cell r="I22">
            <v>4733119.1664584642</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8">
          <cell r="B58" t="str">
            <v>HK</v>
          </cell>
          <cell r="C58">
            <v>1.06</v>
          </cell>
        </row>
        <row r="59">
          <cell r="B59" t="str">
            <v>PE</v>
          </cell>
          <cell r="C59">
            <v>0.5</v>
          </cell>
        </row>
        <row r="60">
          <cell r="B60" t="str">
            <v>PR</v>
          </cell>
          <cell r="C60">
            <v>0.97</v>
          </cell>
        </row>
        <row r="279">
          <cell r="C279" t="str">
            <v>N</v>
          </cell>
        </row>
        <row r="304">
          <cell r="C304" t="str">
            <v>June 30, 2005</v>
          </cell>
        </row>
      </sheetData>
      <sheetData sheetId="42"/>
      <sheetData sheetId="4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them Cover"/>
      <sheetName val="MG calcs"/>
      <sheetName val="Savings Over 250"/>
      <sheetName val="RUA"/>
      <sheetName val="EXP rates"/>
      <sheetName val="Charges"/>
      <sheetName val="Network Utilization"/>
      <sheetName val="ITS"/>
      <sheetName val="GlossarySelfInsured"/>
      <sheetName val="AcctStmt00"/>
    </sheetNames>
    <sheetDataSet>
      <sheetData sheetId="0"/>
      <sheetData sheetId="1"/>
      <sheetData sheetId="2" refreshError="1"/>
      <sheetData sheetId="3">
        <row r="9">
          <cell r="H9">
            <v>1362</v>
          </cell>
        </row>
        <row r="10">
          <cell r="C10" t="str">
            <v>(Ending Enrollment as of March 31, 2003)</v>
          </cell>
        </row>
        <row r="12">
          <cell r="F12" t="str">
            <v>Medical</v>
          </cell>
          <cell r="G12" t="str">
            <v>Drug</v>
          </cell>
          <cell r="H12" t="str">
            <v>Total</v>
          </cell>
        </row>
        <row r="14">
          <cell r="F14">
            <v>7607581</v>
          </cell>
          <cell r="G14">
            <v>1236597</v>
          </cell>
          <cell r="H14">
            <v>8844178</v>
          </cell>
        </row>
        <row r="15">
          <cell r="F15">
            <v>-2248586</v>
          </cell>
          <cell r="G15" t="str">
            <v>n/a</v>
          </cell>
          <cell r="H15">
            <v>-2248586</v>
          </cell>
        </row>
        <row r="16">
          <cell r="F16">
            <v>116108</v>
          </cell>
          <cell r="G16" t="str">
            <v>n/a</v>
          </cell>
          <cell r="H16">
            <v>116108</v>
          </cell>
        </row>
        <row r="17">
          <cell r="F17">
            <v>-1440647</v>
          </cell>
          <cell r="G17" t="str">
            <v>n/a</v>
          </cell>
          <cell r="H17">
            <v>-1440647</v>
          </cell>
        </row>
        <row r="18">
          <cell r="F18">
            <v>-86440</v>
          </cell>
          <cell r="G18">
            <v>-197831</v>
          </cell>
          <cell r="H18">
            <v>-284271</v>
          </cell>
        </row>
        <row r="19">
          <cell r="D19" t="str">
            <v>6.</v>
          </cell>
          <cell r="E19" t="str">
            <v>Adjusted claims</v>
          </cell>
          <cell r="F19">
            <v>3948016</v>
          </cell>
          <cell r="G19">
            <v>1038766</v>
          </cell>
          <cell r="H19">
            <v>4986782</v>
          </cell>
        </row>
        <row r="20">
          <cell r="F20">
            <v>0</v>
          </cell>
          <cell r="G20">
            <v>0</v>
          </cell>
          <cell r="H20">
            <v>0</v>
          </cell>
        </row>
        <row r="21">
          <cell r="F21">
            <v>76605</v>
          </cell>
          <cell r="G21">
            <v>24291</v>
          </cell>
          <cell r="H21">
            <v>100896</v>
          </cell>
        </row>
        <row r="22">
          <cell r="F22">
            <v>1138967</v>
          </cell>
          <cell r="G22">
            <v>412466</v>
          </cell>
          <cell r="H22">
            <v>1551433</v>
          </cell>
        </row>
        <row r="23">
          <cell r="F23">
            <v>5163588</v>
          </cell>
          <cell r="G23">
            <v>1475523</v>
          </cell>
          <cell r="H23">
            <v>6639111</v>
          </cell>
        </row>
        <row r="24">
          <cell r="F24">
            <v>203688</v>
          </cell>
          <cell r="G24" t="str">
            <v>n/a</v>
          </cell>
          <cell r="H24">
            <v>203688</v>
          </cell>
        </row>
        <row r="25">
          <cell r="F25">
            <v>5367276</v>
          </cell>
          <cell r="G25">
            <v>1475523</v>
          </cell>
          <cell r="H25">
            <v>6842799</v>
          </cell>
        </row>
        <row r="28">
          <cell r="F28">
            <v>513342</v>
          </cell>
          <cell r="G28">
            <v>29510</v>
          </cell>
          <cell r="H28">
            <v>542852</v>
          </cell>
        </row>
        <row r="29">
          <cell r="F29">
            <v>-50503</v>
          </cell>
          <cell r="G29" t="str">
            <v>n/a</v>
          </cell>
          <cell r="H29">
            <v>-50503</v>
          </cell>
        </row>
        <row r="30">
          <cell r="F30">
            <v>5557</v>
          </cell>
          <cell r="G30" t="str">
            <v>n/a</v>
          </cell>
          <cell r="H30">
            <v>5557</v>
          </cell>
        </row>
        <row r="31">
          <cell r="F31">
            <v>468396</v>
          </cell>
          <cell r="G31">
            <v>29510</v>
          </cell>
          <cell r="H31">
            <v>497906</v>
          </cell>
        </row>
        <row r="33">
          <cell r="F33">
            <v>5835672</v>
          </cell>
          <cell r="G33">
            <v>1505033</v>
          </cell>
          <cell r="H33">
            <v>7340705</v>
          </cell>
        </row>
        <row r="35">
          <cell r="F35">
            <v>357.05</v>
          </cell>
          <cell r="G35">
            <v>92.084740577581982</v>
          </cell>
          <cell r="H35">
            <v>449.13474057758197</v>
          </cell>
        </row>
      </sheetData>
      <sheetData sheetId="4" refreshError="1"/>
      <sheetData sheetId="5"/>
      <sheetData sheetId="6" refreshError="1"/>
      <sheetData sheetId="7" refreshError="1"/>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ary"/>
      <sheetName val="Gender"/>
      <sheetName val="Service"/>
      <sheetName val="Age"/>
      <sheetName val="Class 1 Pivot table"/>
      <sheetName val="Class 2 Pivot Table"/>
      <sheetName val="Class 3 Pivot Table"/>
      <sheetName val="Class 4 Pivot Table"/>
      <sheetName val="Class 5 Pivot Table"/>
      <sheetName val="Class 1"/>
      <sheetName val="Class 2"/>
      <sheetName val="Class 3"/>
      <sheetName val="Class 4"/>
      <sheetName val="Class 5"/>
    </sheetNames>
    <sheetDataSet>
      <sheetData sheetId="0"/>
      <sheetData sheetId="1"/>
      <sheetData sheetId="2"/>
      <sheetData sheetId="3"/>
      <sheetData sheetId="4">
        <row r="2">
          <cell r="A2" t="str">
            <v>SEX</v>
          </cell>
          <cell r="B2" t="str">
            <v>DOB</v>
          </cell>
          <cell r="C2" t="str">
            <v>HIRE DATE</v>
          </cell>
          <cell r="D2" t="str">
            <v>SALARY</v>
          </cell>
          <cell r="E2" t="str">
            <v>Age</v>
          </cell>
          <cell r="F2" t="str">
            <v>Age Cat</v>
          </cell>
          <cell r="G2" t="str">
            <v>Service</v>
          </cell>
          <cell r="H2" t="str">
            <v>Service Cat</v>
          </cell>
          <cell r="I2" t="str">
            <v>Sal Cat</v>
          </cell>
        </row>
        <row r="3">
          <cell r="A3" t="str">
            <v>F</v>
          </cell>
          <cell r="B3">
            <v>26510</v>
          </cell>
          <cell r="C3">
            <v>36437</v>
          </cell>
          <cell r="D3">
            <v>30000</v>
          </cell>
          <cell r="E3">
            <v>30</v>
          </cell>
          <cell r="F3" t="str">
            <v>25&lt;35</v>
          </cell>
          <cell r="G3">
            <v>3</v>
          </cell>
          <cell r="H3" t="str">
            <v>1&lt;5</v>
          </cell>
          <cell r="I3" t="str">
            <v>30,000&lt;40,000</v>
          </cell>
        </row>
        <row r="4">
          <cell r="A4" t="str">
            <v>M</v>
          </cell>
          <cell r="B4">
            <v>24769</v>
          </cell>
          <cell r="C4">
            <v>36402</v>
          </cell>
          <cell r="D4">
            <v>45000</v>
          </cell>
          <cell r="E4">
            <v>35</v>
          </cell>
          <cell r="F4" t="str">
            <v>35&lt;45</v>
          </cell>
          <cell r="G4">
            <v>3</v>
          </cell>
          <cell r="H4" t="str">
            <v>1&lt;5</v>
          </cell>
          <cell r="I4" t="str">
            <v>40,000&lt;50,000</v>
          </cell>
        </row>
        <row r="5">
          <cell r="A5" t="str">
            <v>M</v>
          </cell>
          <cell r="B5">
            <v>21948</v>
          </cell>
          <cell r="C5">
            <v>36395</v>
          </cell>
          <cell r="D5">
            <v>48000</v>
          </cell>
          <cell r="E5">
            <v>43</v>
          </cell>
          <cell r="F5" t="str">
            <v>35&lt;45</v>
          </cell>
          <cell r="G5">
            <v>3</v>
          </cell>
          <cell r="H5" t="str">
            <v>1&lt;5</v>
          </cell>
          <cell r="I5" t="str">
            <v>40,000&lt;50,000</v>
          </cell>
        </row>
        <row r="6">
          <cell r="A6" t="str">
            <v>F</v>
          </cell>
          <cell r="B6">
            <v>17213</v>
          </cell>
          <cell r="C6">
            <v>36347</v>
          </cell>
          <cell r="D6">
            <v>22770</v>
          </cell>
          <cell r="E6">
            <v>56</v>
          </cell>
          <cell r="F6" t="str">
            <v>55&lt;65</v>
          </cell>
          <cell r="G6">
            <v>3</v>
          </cell>
          <cell r="H6" t="str">
            <v>1&lt;5</v>
          </cell>
          <cell r="I6" t="str">
            <v>20,000&lt;30,000</v>
          </cell>
        </row>
        <row r="7">
          <cell r="A7" t="str">
            <v>F</v>
          </cell>
          <cell r="B7">
            <v>21549</v>
          </cell>
          <cell r="C7">
            <v>36269</v>
          </cell>
          <cell r="D7">
            <v>46800</v>
          </cell>
          <cell r="E7">
            <v>44</v>
          </cell>
          <cell r="F7" t="str">
            <v>35&lt;45</v>
          </cell>
          <cell r="G7">
            <v>4</v>
          </cell>
          <cell r="H7" t="str">
            <v>1&lt;5</v>
          </cell>
          <cell r="I7" t="str">
            <v>40,000&lt;50,000</v>
          </cell>
        </row>
        <row r="8">
          <cell r="A8" t="str">
            <v>F</v>
          </cell>
          <cell r="B8">
            <v>23256</v>
          </cell>
          <cell r="C8">
            <v>36255</v>
          </cell>
          <cell r="D8">
            <v>23540</v>
          </cell>
          <cell r="E8">
            <v>39</v>
          </cell>
          <cell r="F8" t="str">
            <v>35&lt;45</v>
          </cell>
          <cell r="G8">
            <v>4</v>
          </cell>
          <cell r="H8" t="str">
            <v>1&lt;5</v>
          </cell>
          <cell r="I8" t="str">
            <v>20,000&lt;30,000</v>
          </cell>
        </row>
        <row r="9">
          <cell r="A9" t="str">
            <v>F</v>
          </cell>
          <cell r="B9">
            <v>21601</v>
          </cell>
          <cell r="C9">
            <v>36247</v>
          </cell>
          <cell r="D9">
            <v>43470</v>
          </cell>
          <cell r="E9">
            <v>44</v>
          </cell>
          <cell r="F9" t="str">
            <v>35&lt;45</v>
          </cell>
          <cell r="G9">
            <v>4</v>
          </cell>
          <cell r="H9" t="str">
            <v>1&lt;5</v>
          </cell>
          <cell r="I9" t="str">
            <v>40,000&lt;50,000</v>
          </cell>
        </row>
        <row r="10">
          <cell r="A10" t="str">
            <v>M</v>
          </cell>
          <cell r="B10">
            <v>18269</v>
          </cell>
          <cell r="C10">
            <v>36220</v>
          </cell>
          <cell r="D10">
            <v>61799</v>
          </cell>
          <cell r="E10">
            <v>53</v>
          </cell>
          <cell r="F10" t="str">
            <v>45&lt;55</v>
          </cell>
          <cell r="G10">
            <v>4</v>
          </cell>
          <cell r="H10" t="str">
            <v>1&lt;5</v>
          </cell>
          <cell r="I10" t="str">
            <v>60,000+</v>
          </cell>
        </row>
        <row r="11">
          <cell r="A11" t="str">
            <v>F</v>
          </cell>
          <cell r="B11">
            <v>20275</v>
          </cell>
          <cell r="C11">
            <v>36206</v>
          </cell>
          <cell r="D11">
            <v>32634</v>
          </cell>
          <cell r="E11">
            <v>47</v>
          </cell>
          <cell r="F11" t="str">
            <v>45&lt;55</v>
          </cell>
          <cell r="G11">
            <v>4</v>
          </cell>
          <cell r="H11" t="str">
            <v>1&lt;5</v>
          </cell>
          <cell r="I11" t="str">
            <v>30,000&lt;40,000</v>
          </cell>
        </row>
        <row r="12">
          <cell r="A12" t="str">
            <v>F</v>
          </cell>
          <cell r="B12">
            <v>25812</v>
          </cell>
          <cell r="C12">
            <v>36199</v>
          </cell>
          <cell r="D12">
            <v>22779</v>
          </cell>
          <cell r="E12">
            <v>32</v>
          </cell>
          <cell r="F12" t="str">
            <v>25&lt;35</v>
          </cell>
          <cell r="G12">
            <v>4</v>
          </cell>
          <cell r="H12" t="str">
            <v>1&lt;5</v>
          </cell>
          <cell r="I12" t="str">
            <v>20,000&lt;30,000</v>
          </cell>
        </row>
        <row r="13">
          <cell r="A13" t="str">
            <v>M</v>
          </cell>
          <cell r="B13">
            <v>21166</v>
          </cell>
          <cell r="C13">
            <v>36017</v>
          </cell>
          <cell r="D13">
            <v>30993</v>
          </cell>
          <cell r="E13">
            <v>45</v>
          </cell>
          <cell r="F13" t="str">
            <v>45&lt;55</v>
          </cell>
          <cell r="G13">
            <v>4</v>
          </cell>
          <cell r="H13" t="str">
            <v>1&lt;5</v>
          </cell>
          <cell r="I13" t="str">
            <v>30,000&lt;40,000</v>
          </cell>
        </row>
        <row r="14">
          <cell r="A14" t="str">
            <v>F</v>
          </cell>
          <cell r="B14">
            <v>24582</v>
          </cell>
          <cell r="C14">
            <v>36012</v>
          </cell>
          <cell r="D14">
            <v>36225</v>
          </cell>
          <cell r="E14">
            <v>36</v>
          </cell>
          <cell r="F14" t="str">
            <v>35&lt;45</v>
          </cell>
          <cell r="G14">
            <v>4</v>
          </cell>
          <cell r="H14" t="str">
            <v>1&lt;5</v>
          </cell>
          <cell r="I14" t="str">
            <v>30,000&lt;40,000</v>
          </cell>
        </row>
        <row r="15">
          <cell r="A15" t="str">
            <v>F</v>
          </cell>
          <cell r="B15">
            <v>21779</v>
          </cell>
          <cell r="C15">
            <v>36507</v>
          </cell>
          <cell r="D15">
            <v>33000</v>
          </cell>
          <cell r="E15">
            <v>43</v>
          </cell>
          <cell r="F15" t="str">
            <v>35&lt;45</v>
          </cell>
          <cell r="G15">
            <v>3</v>
          </cell>
          <cell r="H15" t="str">
            <v>1&lt;5</v>
          </cell>
          <cell r="I15" t="str">
            <v>30,000&lt;40,000</v>
          </cell>
        </row>
        <row r="16">
          <cell r="A16" t="str">
            <v>F</v>
          </cell>
          <cell r="B16">
            <v>19453</v>
          </cell>
          <cell r="C16">
            <v>36613</v>
          </cell>
          <cell r="D16">
            <v>60000</v>
          </cell>
          <cell r="E16">
            <v>50</v>
          </cell>
          <cell r="F16" t="str">
            <v>45&lt;55</v>
          </cell>
          <cell r="G16">
            <v>3</v>
          </cell>
          <cell r="H16" t="str">
            <v>1&lt;5</v>
          </cell>
          <cell r="I16" t="str">
            <v>60,000+</v>
          </cell>
        </row>
        <row r="17">
          <cell r="A17" t="str">
            <v>M</v>
          </cell>
          <cell r="B17">
            <v>23802</v>
          </cell>
          <cell r="C17">
            <v>36586</v>
          </cell>
          <cell r="D17">
            <v>38000</v>
          </cell>
          <cell r="E17">
            <v>38</v>
          </cell>
          <cell r="F17" t="str">
            <v>35&lt;45</v>
          </cell>
          <cell r="G17">
            <v>3</v>
          </cell>
          <cell r="H17" t="str">
            <v>1&lt;5</v>
          </cell>
          <cell r="I17" t="str">
            <v>30,000&lt;40,000</v>
          </cell>
        </row>
        <row r="18">
          <cell r="A18" t="str">
            <v>F</v>
          </cell>
          <cell r="B18">
            <v>24169</v>
          </cell>
          <cell r="C18">
            <v>36696</v>
          </cell>
          <cell r="D18">
            <v>61000</v>
          </cell>
          <cell r="E18">
            <v>37</v>
          </cell>
          <cell r="F18" t="str">
            <v>35&lt;45</v>
          </cell>
          <cell r="G18">
            <v>2</v>
          </cell>
          <cell r="H18" t="str">
            <v>1&lt;5</v>
          </cell>
          <cell r="I18" t="str">
            <v>60,000+</v>
          </cell>
        </row>
        <row r="19">
          <cell r="A19" t="str">
            <v>F</v>
          </cell>
          <cell r="B19">
            <v>19992</v>
          </cell>
          <cell r="C19">
            <v>35796</v>
          </cell>
          <cell r="D19">
            <v>36225</v>
          </cell>
          <cell r="E19">
            <v>48</v>
          </cell>
          <cell r="F19" t="str">
            <v>45&lt;55</v>
          </cell>
          <cell r="G19">
            <v>5</v>
          </cell>
          <cell r="H19" t="str">
            <v>5&lt;10</v>
          </cell>
          <cell r="I19" t="str">
            <v>30,000&lt;40,000</v>
          </cell>
        </row>
        <row r="20">
          <cell r="A20" t="str">
            <v>M</v>
          </cell>
          <cell r="B20">
            <v>25228</v>
          </cell>
          <cell r="C20">
            <v>36586</v>
          </cell>
          <cell r="D20">
            <v>48000</v>
          </cell>
          <cell r="E20">
            <v>34</v>
          </cell>
          <cell r="F20" t="str">
            <v>25&lt;35</v>
          </cell>
          <cell r="G20">
            <v>3</v>
          </cell>
          <cell r="H20" t="str">
            <v>1&lt;5</v>
          </cell>
          <cell r="I20" t="str">
            <v>40,000&lt;50,000</v>
          </cell>
        </row>
        <row r="21">
          <cell r="A21" t="str">
            <v>F</v>
          </cell>
          <cell r="B21">
            <v>22667</v>
          </cell>
          <cell r="C21">
            <v>35765</v>
          </cell>
          <cell r="D21">
            <v>48205</v>
          </cell>
          <cell r="E21">
            <v>41</v>
          </cell>
          <cell r="F21" t="str">
            <v>35&lt;45</v>
          </cell>
          <cell r="G21">
            <v>5</v>
          </cell>
          <cell r="H21" t="str">
            <v>5&lt;10</v>
          </cell>
          <cell r="I21" t="str">
            <v>40,000&lt;50,000</v>
          </cell>
        </row>
        <row r="22">
          <cell r="A22" t="str">
            <v>F</v>
          </cell>
          <cell r="B22">
            <v>23483</v>
          </cell>
          <cell r="C22">
            <v>35737</v>
          </cell>
          <cell r="D22">
            <v>34279</v>
          </cell>
          <cell r="E22">
            <v>39</v>
          </cell>
          <cell r="F22" t="str">
            <v>35&lt;45</v>
          </cell>
          <cell r="G22">
            <v>5</v>
          </cell>
          <cell r="H22" t="str">
            <v>5&lt;10</v>
          </cell>
          <cell r="I22" t="str">
            <v>30,000&lt;40,000</v>
          </cell>
        </row>
        <row r="23">
          <cell r="A23" t="str">
            <v>F</v>
          </cell>
          <cell r="B23">
            <v>25112</v>
          </cell>
          <cell r="C23">
            <v>36667</v>
          </cell>
          <cell r="D23">
            <v>28000</v>
          </cell>
          <cell r="E23">
            <v>34</v>
          </cell>
          <cell r="F23" t="str">
            <v>25&lt;35</v>
          </cell>
          <cell r="G23">
            <v>2</v>
          </cell>
          <cell r="H23" t="str">
            <v>1&lt;5</v>
          </cell>
          <cell r="I23" t="str">
            <v>20,000&lt;30,000</v>
          </cell>
        </row>
        <row r="24">
          <cell r="A24" t="str">
            <v>F</v>
          </cell>
          <cell r="B24">
            <v>20639</v>
          </cell>
          <cell r="C24">
            <v>35542</v>
          </cell>
          <cell r="D24">
            <v>20800</v>
          </cell>
          <cell r="E24">
            <v>46</v>
          </cell>
          <cell r="F24" t="str">
            <v>45&lt;55</v>
          </cell>
          <cell r="G24">
            <v>5</v>
          </cell>
          <cell r="H24" t="str">
            <v>5&lt;10</v>
          </cell>
          <cell r="I24" t="str">
            <v>20,000&lt;30,000</v>
          </cell>
        </row>
        <row r="25">
          <cell r="A25" t="str">
            <v>F</v>
          </cell>
          <cell r="B25">
            <v>22159</v>
          </cell>
          <cell r="C25">
            <v>35499</v>
          </cell>
          <cell r="D25">
            <v>29994</v>
          </cell>
          <cell r="E25">
            <v>42</v>
          </cell>
          <cell r="F25" t="str">
            <v>35&lt;45</v>
          </cell>
          <cell r="G25">
            <v>6</v>
          </cell>
          <cell r="H25" t="str">
            <v>5&lt;10</v>
          </cell>
          <cell r="I25" t="str">
            <v>20,000&lt;30,000</v>
          </cell>
        </row>
        <row r="26">
          <cell r="A26" t="str">
            <v>F</v>
          </cell>
          <cell r="B26">
            <v>18920</v>
          </cell>
          <cell r="C26">
            <v>35402</v>
          </cell>
          <cell r="D26">
            <v>22770</v>
          </cell>
          <cell r="E26">
            <v>51</v>
          </cell>
          <cell r="F26" t="str">
            <v>45&lt;55</v>
          </cell>
          <cell r="G26">
            <v>6</v>
          </cell>
          <cell r="H26" t="str">
            <v>5&lt;10</v>
          </cell>
          <cell r="I26" t="str">
            <v>20,000&lt;30,000</v>
          </cell>
        </row>
        <row r="27">
          <cell r="A27" t="str">
            <v>F</v>
          </cell>
          <cell r="B27">
            <v>20741</v>
          </cell>
          <cell r="C27">
            <v>35353</v>
          </cell>
          <cell r="D27">
            <v>34556</v>
          </cell>
          <cell r="E27">
            <v>46</v>
          </cell>
          <cell r="F27" t="str">
            <v>45&lt;55</v>
          </cell>
          <cell r="G27">
            <v>6</v>
          </cell>
          <cell r="H27" t="str">
            <v>5&lt;10</v>
          </cell>
          <cell r="I27" t="str">
            <v>30,000&lt;40,000</v>
          </cell>
        </row>
        <row r="28">
          <cell r="A28" t="str">
            <v>F</v>
          </cell>
          <cell r="B28">
            <v>16373</v>
          </cell>
          <cell r="C28">
            <v>35290</v>
          </cell>
          <cell r="D28">
            <v>18417</v>
          </cell>
          <cell r="E28">
            <v>58</v>
          </cell>
          <cell r="F28" t="str">
            <v>55&lt;65</v>
          </cell>
          <cell r="G28">
            <v>6</v>
          </cell>
          <cell r="H28" t="str">
            <v>5&lt;10</v>
          </cell>
          <cell r="I28" t="str">
            <v>0&lt;20,000</v>
          </cell>
        </row>
        <row r="29">
          <cell r="A29" t="str">
            <v>M</v>
          </cell>
          <cell r="B29">
            <v>17440</v>
          </cell>
          <cell r="C29">
            <v>35142</v>
          </cell>
          <cell r="D29">
            <v>48000</v>
          </cell>
          <cell r="E29">
            <v>55</v>
          </cell>
          <cell r="F29" t="str">
            <v>55&lt;65</v>
          </cell>
          <cell r="G29">
            <v>7</v>
          </cell>
          <cell r="H29" t="str">
            <v>5&lt;10</v>
          </cell>
          <cell r="I29" t="str">
            <v>40,000&lt;50,000</v>
          </cell>
        </row>
        <row r="30">
          <cell r="A30" t="str">
            <v>M</v>
          </cell>
          <cell r="B30">
            <v>22102</v>
          </cell>
          <cell r="C30">
            <v>35135</v>
          </cell>
          <cell r="D30">
            <v>40117</v>
          </cell>
          <cell r="E30">
            <v>42</v>
          </cell>
          <cell r="F30" t="str">
            <v>35&lt;45</v>
          </cell>
          <cell r="G30">
            <v>7</v>
          </cell>
          <cell r="H30" t="str">
            <v>5&lt;10</v>
          </cell>
          <cell r="I30" t="str">
            <v>40,000&lt;50,000</v>
          </cell>
        </row>
        <row r="31">
          <cell r="A31" t="str">
            <v>M</v>
          </cell>
          <cell r="B31">
            <v>23999</v>
          </cell>
          <cell r="C31">
            <v>34827</v>
          </cell>
          <cell r="D31">
            <v>23804</v>
          </cell>
          <cell r="E31">
            <v>37</v>
          </cell>
          <cell r="F31" t="str">
            <v>35&lt;45</v>
          </cell>
          <cell r="G31">
            <v>7</v>
          </cell>
          <cell r="H31" t="str">
            <v>5&lt;10</v>
          </cell>
          <cell r="I31" t="str">
            <v>20,000&lt;30,000</v>
          </cell>
        </row>
        <row r="32">
          <cell r="A32" t="str">
            <v>M</v>
          </cell>
          <cell r="B32">
            <v>25837</v>
          </cell>
          <cell r="C32">
            <v>34820</v>
          </cell>
          <cell r="D32">
            <v>40647</v>
          </cell>
          <cell r="E32">
            <v>32</v>
          </cell>
          <cell r="F32" t="str">
            <v>25&lt;35</v>
          </cell>
          <cell r="G32">
            <v>7</v>
          </cell>
          <cell r="H32" t="str">
            <v>5&lt;10</v>
          </cell>
          <cell r="I32" t="str">
            <v>40,000&lt;50,000</v>
          </cell>
        </row>
        <row r="33">
          <cell r="A33" t="str">
            <v>F</v>
          </cell>
          <cell r="B33">
            <v>21234</v>
          </cell>
          <cell r="C33">
            <v>34729</v>
          </cell>
          <cell r="D33">
            <v>30000</v>
          </cell>
          <cell r="E33">
            <v>45</v>
          </cell>
          <cell r="F33" t="str">
            <v>45&lt;55</v>
          </cell>
          <cell r="G33">
            <v>8</v>
          </cell>
          <cell r="H33" t="str">
            <v>5&lt;10</v>
          </cell>
          <cell r="I33" t="str">
            <v>30,000&lt;40,000</v>
          </cell>
        </row>
        <row r="34">
          <cell r="A34" t="str">
            <v>M</v>
          </cell>
          <cell r="B34">
            <v>26139</v>
          </cell>
          <cell r="C34">
            <v>34722</v>
          </cell>
          <cell r="D34">
            <v>37446</v>
          </cell>
          <cell r="E34">
            <v>31</v>
          </cell>
          <cell r="F34" t="str">
            <v>25&lt;35</v>
          </cell>
          <cell r="G34">
            <v>8</v>
          </cell>
          <cell r="H34" t="str">
            <v>5&lt;10</v>
          </cell>
          <cell r="I34" t="str">
            <v>30,000&lt;40,000</v>
          </cell>
        </row>
        <row r="35">
          <cell r="A35" t="str">
            <v>M</v>
          </cell>
          <cell r="B35">
            <v>21906</v>
          </cell>
          <cell r="C35">
            <v>34637</v>
          </cell>
          <cell r="D35">
            <v>40647</v>
          </cell>
          <cell r="E35">
            <v>43</v>
          </cell>
          <cell r="F35" t="str">
            <v>35&lt;45</v>
          </cell>
          <cell r="G35">
            <v>8</v>
          </cell>
          <cell r="H35" t="str">
            <v>5&lt;10</v>
          </cell>
          <cell r="I35" t="str">
            <v>40,000&lt;50,000</v>
          </cell>
        </row>
        <row r="36">
          <cell r="A36" t="str">
            <v>M</v>
          </cell>
          <cell r="B36">
            <v>19488</v>
          </cell>
          <cell r="C36">
            <v>33690</v>
          </cell>
          <cell r="D36">
            <v>40647</v>
          </cell>
          <cell r="E36">
            <v>49</v>
          </cell>
          <cell r="F36" t="str">
            <v>45&lt;55</v>
          </cell>
          <cell r="G36">
            <v>11</v>
          </cell>
          <cell r="H36" t="str">
            <v>10&lt;15</v>
          </cell>
          <cell r="I36" t="str">
            <v>40,000&lt;50,000</v>
          </cell>
        </row>
        <row r="37">
          <cell r="A37" t="str">
            <v>F</v>
          </cell>
          <cell r="B37">
            <v>19401</v>
          </cell>
          <cell r="C37">
            <v>32771</v>
          </cell>
          <cell r="D37">
            <v>21653</v>
          </cell>
          <cell r="E37">
            <v>50</v>
          </cell>
          <cell r="F37" t="str">
            <v>45&lt;55</v>
          </cell>
          <cell r="G37">
            <v>13</v>
          </cell>
          <cell r="H37" t="str">
            <v>10&lt;15</v>
          </cell>
          <cell r="I37" t="str">
            <v>20,000&lt;30,000</v>
          </cell>
        </row>
        <row r="38">
          <cell r="A38" t="str">
            <v>F</v>
          </cell>
          <cell r="B38">
            <v>21349</v>
          </cell>
          <cell r="C38">
            <v>32601</v>
          </cell>
          <cell r="D38">
            <v>25000</v>
          </cell>
          <cell r="E38">
            <v>44</v>
          </cell>
          <cell r="F38" t="str">
            <v>35&lt;45</v>
          </cell>
          <cell r="G38">
            <v>14</v>
          </cell>
          <cell r="H38" t="str">
            <v>10&lt;15</v>
          </cell>
          <cell r="I38" t="str">
            <v>20,000&lt;30,000</v>
          </cell>
        </row>
        <row r="39">
          <cell r="A39" t="str">
            <v>M</v>
          </cell>
          <cell r="B39">
            <v>19438</v>
          </cell>
          <cell r="C39">
            <v>32013</v>
          </cell>
          <cell r="D39">
            <v>40647</v>
          </cell>
          <cell r="E39">
            <v>50</v>
          </cell>
          <cell r="F39" t="str">
            <v>45&lt;55</v>
          </cell>
          <cell r="G39">
            <v>15</v>
          </cell>
          <cell r="H39" t="str">
            <v>15&lt;20</v>
          </cell>
          <cell r="I39" t="str">
            <v>40,000&lt;50,000</v>
          </cell>
        </row>
        <row r="40">
          <cell r="A40" t="str">
            <v>M</v>
          </cell>
          <cell r="B40">
            <v>19690</v>
          </cell>
          <cell r="C40">
            <v>32013</v>
          </cell>
          <cell r="D40">
            <v>39272</v>
          </cell>
          <cell r="E40">
            <v>49</v>
          </cell>
          <cell r="F40" t="str">
            <v>45&lt;55</v>
          </cell>
          <cell r="G40">
            <v>15</v>
          </cell>
          <cell r="H40" t="str">
            <v>15&lt;20</v>
          </cell>
          <cell r="I40" t="str">
            <v>30,000&lt;40,000</v>
          </cell>
        </row>
        <row r="41">
          <cell r="A41" t="str">
            <v>F</v>
          </cell>
          <cell r="B41">
            <v>25284</v>
          </cell>
          <cell r="C41">
            <v>36528</v>
          </cell>
          <cell r="D41">
            <v>28000</v>
          </cell>
          <cell r="E41">
            <v>34</v>
          </cell>
          <cell r="F41" t="str">
            <v>25&lt;35</v>
          </cell>
          <cell r="G41">
            <v>3</v>
          </cell>
          <cell r="H41" t="str">
            <v>1&lt;5</v>
          </cell>
          <cell r="I41" t="str">
            <v>20,000&lt;30,000</v>
          </cell>
        </row>
        <row r="42">
          <cell r="A42" t="str">
            <v>M</v>
          </cell>
          <cell r="B42">
            <v>25554</v>
          </cell>
          <cell r="C42">
            <v>36644</v>
          </cell>
          <cell r="D42">
            <v>33000</v>
          </cell>
          <cell r="E42">
            <v>33</v>
          </cell>
          <cell r="F42" t="str">
            <v>25&lt;35</v>
          </cell>
          <cell r="G42">
            <v>2</v>
          </cell>
          <cell r="H42" t="str">
            <v>1&lt;5</v>
          </cell>
          <cell r="I42" t="str">
            <v>30,000&lt;40,000</v>
          </cell>
        </row>
        <row r="43">
          <cell r="A43" t="str">
            <v>M</v>
          </cell>
          <cell r="B43">
            <v>24558</v>
          </cell>
          <cell r="C43">
            <v>36451</v>
          </cell>
          <cell r="D43">
            <v>63000</v>
          </cell>
          <cell r="E43">
            <v>36</v>
          </cell>
          <cell r="F43" t="str">
            <v>35&lt;45</v>
          </cell>
          <cell r="G43">
            <v>3</v>
          </cell>
          <cell r="H43" t="str">
            <v>1&lt;5</v>
          </cell>
          <cell r="I43" t="str">
            <v>60,000+</v>
          </cell>
        </row>
        <row r="44">
          <cell r="A44" t="str">
            <v>F</v>
          </cell>
          <cell r="B44">
            <v>27591</v>
          </cell>
          <cell r="C44">
            <v>36598</v>
          </cell>
          <cell r="D44">
            <v>22000</v>
          </cell>
          <cell r="E44">
            <v>27</v>
          </cell>
          <cell r="F44" t="str">
            <v>25&lt;35</v>
          </cell>
          <cell r="G44">
            <v>3</v>
          </cell>
          <cell r="H44" t="str">
            <v>1&lt;5</v>
          </cell>
          <cell r="I44" t="str">
            <v>20,000&lt;30,000</v>
          </cell>
        </row>
        <row r="45">
          <cell r="A45" t="str">
            <v>M</v>
          </cell>
          <cell r="B45">
            <v>18349</v>
          </cell>
          <cell r="C45">
            <v>34343</v>
          </cell>
          <cell r="D45">
            <v>32656</v>
          </cell>
          <cell r="E45">
            <v>53</v>
          </cell>
          <cell r="F45" t="str">
            <v>45&lt;55</v>
          </cell>
          <cell r="G45">
            <v>9</v>
          </cell>
          <cell r="H45" t="str">
            <v>5&lt;10</v>
          </cell>
          <cell r="I45" t="str">
            <v>30,000&lt;40,000</v>
          </cell>
        </row>
        <row r="46">
          <cell r="A46" t="str">
            <v>M</v>
          </cell>
          <cell r="B46">
            <v>22915</v>
          </cell>
          <cell r="C46">
            <v>31327</v>
          </cell>
          <cell r="D46">
            <v>30825</v>
          </cell>
          <cell r="E46">
            <v>40</v>
          </cell>
          <cell r="F46" t="str">
            <v>35&lt;45</v>
          </cell>
          <cell r="G46">
            <v>17</v>
          </cell>
          <cell r="H46" t="str">
            <v>15&lt;20</v>
          </cell>
          <cell r="I46" t="str">
            <v>30,000&lt;40,000</v>
          </cell>
        </row>
        <row r="47">
          <cell r="A47" t="str">
            <v>M</v>
          </cell>
          <cell r="B47">
            <v>22972</v>
          </cell>
          <cell r="C47">
            <v>35387</v>
          </cell>
          <cell r="D47">
            <v>22000</v>
          </cell>
          <cell r="E47">
            <v>40</v>
          </cell>
          <cell r="F47" t="str">
            <v>35&lt;45</v>
          </cell>
          <cell r="G47">
            <v>6</v>
          </cell>
          <cell r="H47" t="str">
            <v>5&lt;10</v>
          </cell>
          <cell r="I47" t="str">
            <v>20,000&lt;30,000</v>
          </cell>
        </row>
      </sheetData>
      <sheetData sheetId="5">
        <row r="2">
          <cell r="A2" t="str">
            <v>SEX</v>
          </cell>
          <cell r="B2" t="str">
            <v>DOB</v>
          </cell>
          <cell r="C2" t="str">
            <v>HIRE DATE</v>
          </cell>
          <cell r="D2" t="str">
            <v>SALARY</v>
          </cell>
          <cell r="E2" t="str">
            <v>Age</v>
          </cell>
          <cell r="F2" t="str">
            <v>Age Cat</v>
          </cell>
          <cell r="G2" t="str">
            <v>Service</v>
          </cell>
          <cell r="H2" t="str">
            <v>Service Cat</v>
          </cell>
          <cell r="I2" t="str">
            <v>Sal Cat</v>
          </cell>
        </row>
        <row r="3">
          <cell r="A3" t="str">
            <v>M</v>
          </cell>
          <cell r="B3">
            <v>18569</v>
          </cell>
          <cell r="C3">
            <v>36641</v>
          </cell>
          <cell r="D3">
            <v>27601</v>
          </cell>
          <cell r="E3">
            <v>52</v>
          </cell>
          <cell r="F3" t="str">
            <v>45&lt;55</v>
          </cell>
          <cell r="G3">
            <v>2</v>
          </cell>
          <cell r="H3" t="str">
            <v>1&lt;5</v>
          </cell>
          <cell r="I3" t="str">
            <v>20,000&lt;30,000</v>
          </cell>
        </row>
        <row r="4">
          <cell r="A4" t="str">
            <v>M</v>
          </cell>
          <cell r="B4">
            <v>17979</v>
          </cell>
          <cell r="C4">
            <v>28921</v>
          </cell>
          <cell r="D4">
            <v>32656</v>
          </cell>
          <cell r="E4">
            <v>54</v>
          </cell>
          <cell r="F4" t="str">
            <v>45&lt;55</v>
          </cell>
          <cell r="G4">
            <v>24</v>
          </cell>
          <cell r="H4" t="str">
            <v>20+</v>
          </cell>
          <cell r="I4" t="str">
            <v>30,000&lt;40,000</v>
          </cell>
        </row>
        <row r="5">
          <cell r="A5" t="str">
            <v>M</v>
          </cell>
          <cell r="B5">
            <v>20189</v>
          </cell>
          <cell r="C5">
            <v>28772</v>
          </cell>
          <cell r="D5">
            <v>32656</v>
          </cell>
          <cell r="E5">
            <v>48</v>
          </cell>
          <cell r="F5" t="str">
            <v>45&lt;55</v>
          </cell>
          <cell r="G5">
            <v>24</v>
          </cell>
          <cell r="H5" t="str">
            <v>20+</v>
          </cell>
          <cell r="I5" t="str">
            <v>30,000&lt;40,000</v>
          </cell>
        </row>
        <row r="6">
          <cell r="A6" t="str">
            <v>M</v>
          </cell>
          <cell r="B6">
            <v>24423</v>
          </cell>
          <cell r="C6">
            <v>34400</v>
          </cell>
          <cell r="D6">
            <v>32656</v>
          </cell>
          <cell r="E6">
            <v>36</v>
          </cell>
          <cell r="F6" t="str">
            <v>35&lt;45</v>
          </cell>
          <cell r="G6">
            <v>9</v>
          </cell>
          <cell r="H6" t="str">
            <v>5&lt;10</v>
          </cell>
          <cell r="I6" t="str">
            <v>30,000&lt;40,000</v>
          </cell>
        </row>
        <row r="7">
          <cell r="A7" t="str">
            <v>M</v>
          </cell>
          <cell r="B7">
            <v>18840</v>
          </cell>
          <cell r="C7">
            <v>32013</v>
          </cell>
          <cell r="D7">
            <v>31408</v>
          </cell>
          <cell r="E7">
            <v>51</v>
          </cell>
          <cell r="F7" t="str">
            <v>45&lt;55</v>
          </cell>
          <cell r="G7">
            <v>15</v>
          </cell>
          <cell r="H7" t="str">
            <v>15&lt;20</v>
          </cell>
          <cell r="I7" t="str">
            <v>30,000&lt;40,000</v>
          </cell>
        </row>
        <row r="8">
          <cell r="A8" t="str">
            <v>F</v>
          </cell>
          <cell r="B8">
            <v>19515</v>
          </cell>
          <cell r="C8">
            <v>32461</v>
          </cell>
          <cell r="D8">
            <v>31116</v>
          </cell>
          <cell r="E8">
            <v>49</v>
          </cell>
          <cell r="F8" t="str">
            <v>45&lt;55</v>
          </cell>
          <cell r="G8">
            <v>14</v>
          </cell>
          <cell r="H8" t="str">
            <v>10&lt;15</v>
          </cell>
          <cell r="I8" t="str">
            <v>30,000&lt;40,000</v>
          </cell>
        </row>
        <row r="9">
          <cell r="A9" t="str">
            <v>F</v>
          </cell>
          <cell r="B9">
            <v>21404</v>
          </cell>
          <cell r="C9">
            <v>32761</v>
          </cell>
          <cell r="D9">
            <v>31116</v>
          </cell>
          <cell r="E9">
            <v>44</v>
          </cell>
          <cell r="F9" t="str">
            <v>35&lt;45</v>
          </cell>
          <cell r="G9">
            <v>13</v>
          </cell>
          <cell r="H9" t="str">
            <v>10&lt;15</v>
          </cell>
          <cell r="I9" t="str">
            <v>30,000&lt;40,000</v>
          </cell>
        </row>
        <row r="10">
          <cell r="A10" t="str">
            <v>M</v>
          </cell>
          <cell r="B10">
            <v>17553</v>
          </cell>
          <cell r="C10">
            <v>25363</v>
          </cell>
          <cell r="D10">
            <v>31116</v>
          </cell>
          <cell r="E10">
            <v>55</v>
          </cell>
          <cell r="F10" t="str">
            <v>55&lt;65</v>
          </cell>
          <cell r="G10">
            <v>33</v>
          </cell>
          <cell r="H10" t="str">
            <v>20+</v>
          </cell>
          <cell r="I10" t="str">
            <v>30,000&lt;40,000</v>
          </cell>
        </row>
        <row r="11">
          <cell r="A11" t="str">
            <v>M</v>
          </cell>
          <cell r="B11">
            <v>19008</v>
          </cell>
          <cell r="C11">
            <v>28611</v>
          </cell>
          <cell r="D11">
            <v>31116</v>
          </cell>
          <cell r="E11">
            <v>51</v>
          </cell>
          <cell r="F11" t="str">
            <v>45&lt;55</v>
          </cell>
          <cell r="G11">
            <v>24</v>
          </cell>
          <cell r="H11" t="str">
            <v>20+</v>
          </cell>
          <cell r="I11" t="str">
            <v>30,000&lt;40,000</v>
          </cell>
        </row>
        <row r="12">
          <cell r="A12" t="str">
            <v>M</v>
          </cell>
          <cell r="B12">
            <v>17601</v>
          </cell>
          <cell r="C12">
            <v>25819</v>
          </cell>
          <cell r="D12">
            <v>31116</v>
          </cell>
          <cell r="E12">
            <v>55</v>
          </cell>
          <cell r="F12" t="str">
            <v>55&lt;65</v>
          </cell>
          <cell r="G12">
            <v>32</v>
          </cell>
          <cell r="H12" t="str">
            <v>20+</v>
          </cell>
          <cell r="I12" t="str">
            <v>30,000&lt;40,000</v>
          </cell>
        </row>
        <row r="13">
          <cell r="A13" t="str">
            <v>M</v>
          </cell>
          <cell r="B13">
            <v>19991</v>
          </cell>
          <cell r="C13">
            <v>32034</v>
          </cell>
          <cell r="D13">
            <v>31116</v>
          </cell>
          <cell r="E13">
            <v>48</v>
          </cell>
          <cell r="F13" t="str">
            <v>45&lt;55</v>
          </cell>
          <cell r="G13">
            <v>15</v>
          </cell>
          <cell r="H13" t="str">
            <v>15&lt;20</v>
          </cell>
          <cell r="I13" t="str">
            <v>30,000&lt;40,000</v>
          </cell>
        </row>
        <row r="14">
          <cell r="A14" t="str">
            <v>F</v>
          </cell>
          <cell r="B14">
            <v>21025</v>
          </cell>
          <cell r="C14">
            <v>30739</v>
          </cell>
          <cell r="D14">
            <v>31116</v>
          </cell>
          <cell r="E14">
            <v>45</v>
          </cell>
          <cell r="F14" t="str">
            <v>45&lt;55</v>
          </cell>
          <cell r="G14">
            <v>19</v>
          </cell>
          <cell r="H14" t="str">
            <v>15&lt;20</v>
          </cell>
          <cell r="I14" t="str">
            <v>30,000&lt;40,000</v>
          </cell>
        </row>
        <row r="15">
          <cell r="A15" t="str">
            <v>M</v>
          </cell>
          <cell r="B15">
            <v>16610</v>
          </cell>
          <cell r="C15">
            <v>25755</v>
          </cell>
          <cell r="D15">
            <v>31116</v>
          </cell>
          <cell r="E15">
            <v>57</v>
          </cell>
          <cell r="F15" t="str">
            <v>55&lt;65</v>
          </cell>
          <cell r="G15">
            <v>32</v>
          </cell>
          <cell r="H15" t="str">
            <v>20+</v>
          </cell>
          <cell r="I15" t="str">
            <v>30,000&lt;40,000</v>
          </cell>
        </row>
        <row r="16">
          <cell r="A16" t="str">
            <v>F</v>
          </cell>
          <cell r="B16">
            <v>18580</v>
          </cell>
          <cell r="C16">
            <v>34792</v>
          </cell>
          <cell r="D16">
            <v>27996</v>
          </cell>
          <cell r="E16">
            <v>52</v>
          </cell>
          <cell r="F16" t="str">
            <v>45&lt;55</v>
          </cell>
          <cell r="G16">
            <v>8</v>
          </cell>
          <cell r="H16" t="str">
            <v>5&lt;10</v>
          </cell>
          <cell r="I16" t="str">
            <v>20,000&lt;30,000</v>
          </cell>
        </row>
        <row r="17">
          <cell r="A17" t="str">
            <v>M</v>
          </cell>
          <cell r="B17">
            <v>17106</v>
          </cell>
          <cell r="C17">
            <v>25587</v>
          </cell>
          <cell r="D17">
            <v>31116</v>
          </cell>
          <cell r="E17">
            <v>56</v>
          </cell>
          <cell r="F17" t="str">
            <v>55&lt;65</v>
          </cell>
          <cell r="G17">
            <v>33</v>
          </cell>
          <cell r="H17" t="str">
            <v>20+</v>
          </cell>
          <cell r="I17" t="str">
            <v>30,000&lt;40,000</v>
          </cell>
        </row>
        <row r="18">
          <cell r="A18" t="str">
            <v>M</v>
          </cell>
          <cell r="B18">
            <v>16166</v>
          </cell>
          <cell r="C18">
            <v>35492</v>
          </cell>
          <cell r="D18">
            <v>24876</v>
          </cell>
          <cell r="E18">
            <v>59</v>
          </cell>
          <cell r="F18" t="str">
            <v>55&lt;65</v>
          </cell>
          <cell r="G18">
            <v>6</v>
          </cell>
          <cell r="H18" t="str">
            <v>5&lt;10</v>
          </cell>
          <cell r="I18" t="str">
            <v>20,000&lt;30,000</v>
          </cell>
        </row>
        <row r="19">
          <cell r="A19" t="str">
            <v>M</v>
          </cell>
          <cell r="B19">
            <v>15916</v>
          </cell>
          <cell r="C19">
            <v>27064</v>
          </cell>
          <cell r="D19">
            <v>31116</v>
          </cell>
          <cell r="E19">
            <v>59</v>
          </cell>
          <cell r="F19" t="str">
            <v>55&lt;65</v>
          </cell>
          <cell r="G19">
            <v>29</v>
          </cell>
          <cell r="H19" t="str">
            <v>20+</v>
          </cell>
          <cell r="I19" t="str">
            <v>30,000&lt;40,000</v>
          </cell>
        </row>
        <row r="20">
          <cell r="A20" t="str">
            <v>F</v>
          </cell>
          <cell r="B20">
            <v>20563</v>
          </cell>
          <cell r="C20">
            <v>35863</v>
          </cell>
          <cell r="D20">
            <v>21777</v>
          </cell>
          <cell r="E20">
            <v>47</v>
          </cell>
          <cell r="F20" t="str">
            <v>45&lt;55</v>
          </cell>
          <cell r="G20">
            <v>5</v>
          </cell>
          <cell r="H20" t="str">
            <v>5&lt;10</v>
          </cell>
          <cell r="I20" t="str">
            <v>20,000&lt;30,000</v>
          </cell>
        </row>
        <row r="21">
          <cell r="A21" t="str">
            <v>M</v>
          </cell>
          <cell r="B21">
            <v>20260</v>
          </cell>
          <cell r="C21">
            <v>35403</v>
          </cell>
          <cell r="D21">
            <v>24876</v>
          </cell>
          <cell r="E21">
            <v>47</v>
          </cell>
          <cell r="F21" t="str">
            <v>45&lt;55</v>
          </cell>
          <cell r="G21">
            <v>6</v>
          </cell>
          <cell r="H21" t="str">
            <v>5&lt;10</v>
          </cell>
          <cell r="I21" t="str">
            <v>20,000&lt;30,000</v>
          </cell>
        </row>
        <row r="22">
          <cell r="A22" t="str">
            <v>M</v>
          </cell>
          <cell r="B22">
            <v>15083</v>
          </cell>
          <cell r="C22">
            <v>25163</v>
          </cell>
          <cell r="D22">
            <v>31116</v>
          </cell>
          <cell r="E22">
            <v>62</v>
          </cell>
          <cell r="F22" t="str">
            <v>55&lt;65</v>
          </cell>
          <cell r="G22">
            <v>34</v>
          </cell>
          <cell r="H22" t="str">
            <v>20+</v>
          </cell>
          <cell r="I22" t="str">
            <v>30,000&lt;40,000</v>
          </cell>
        </row>
        <row r="23">
          <cell r="A23" t="str">
            <v>M</v>
          </cell>
          <cell r="B23">
            <v>20425</v>
          </cell>
          <cell r="C23">
            <v>33917</v>
          </cell>
          <cell r="D23">
            <v>31116</v>
          </cell>
          <cell r="E23">
            <v>47</v>
          </cell>
          <cell r="F23" t="str">
            <v>45&lt;55</v>
          </cell>
          <cell r="G23">
            <v>10</v>
          </cell>
          <cell r="H23" t="str">
            <v>10&lt;15</v>
          </cell>
          <cell r="I23" t="str">
            <v>30,000&lt;40,000</v>
          </cell>
        </row>
        <row r="24">
          <cell r="A24" t="str">
            <v>F</v>
          </cell>
          <cell r="B24">
            <v>17370</v>
          </cell>
          <cell r="C24">
            <v>29654</v>
          </cell>
          <cell r="D24">
            <v>31116</v>
          </cell>
          <cell r="E24">
            <v>55</v>
          </cell>
          <cell r="F24" t="str">
            <v>55&lt;65</v>
          </cell>
          <cell r="G24">
            <v>22</v>
          </cell>
          <cell r="H24" t="str">
            <v>20+</v>
          </cell>
          <cell r="I24" t="str">
            <v>30,000&lt;40,000</v>
          </cell>
        </row>
        <row r="25">
          <cell r="A25" t="str">
            <v>F</v>
          </cell>
          <cell r="B25">
            <v>21312</v>
          </cell>
          <cell r="C25">
            <v>33034</v>
          </cell>
          <cell r="D25">
            <v>31116</v>
          </cell>
          <cell r="E25">
            <v>44</v>
          </cell>
          <cell r="F25" t="str">
            <v>35&lt;45</v>
          </cell>
          <cell r="G25">
            <v>12</v>
          </cell>
          <cell r="H25" t="str">
            <v>10&lt;15</v>
          </cell>
          <cell r="I25" t="str">
            <v>30,000&lt;40,000</v>
          </cell>
        </row>
        <row r="26">
          <cell r="A26" t="str">
            <v>F</v>
          </cell>
          <cell r="B26">
            <v>23202</v>
          </cell>
          <cell r="C26">
            <v>35492</v>
          </cell>
          <cell r="D26">
            <v>24876</v>
          </cell>
          <cell r="E26">
            <v>39</v>
          </cell>
          <cell r="F26" t="str">
            <v>35&lt;45</v>
          </cell>
          <cell r="G26">
            <v>6</v>
          </cell>
          <cell r="H26" t="str">
            <v>5&lt;10</v>
          </cell>
          <cell r="I26" t="str">
            <v>20,000&lt;30,000</v>
          </cell>
        </row>
        <row r="27">
          <cell r="A27" t="str">
            <v>F</v>
          </cell>
          <cell r="B27">
            <v>20476</v>
          </cell>
          <cell r="C27">
            <v>28618</v>
          </cell>
          <cell r="D27">
            <v>31116</v>
          </cell>
          <cell r="E27">
            <v>47</v>
          </cell>
          <cell r="F27" t="str">
            <v>45&lt;55</v>
          </cell>
          <cell r="G27">
            <v>24</v>
          </cell>
          <cell r="H27" t="str">
            <v>20+</v>
          </cell>
          <cell r="I27" t="str">
            <v>30,000&lt;40,000</v>
          </cell>
        </row>
        <row r="28">
          <cell r="A28" t="str">
            <v>M</v>
          </cell>
          <cell r="B28">
            <v>18767</v>
          </cell>
          <cell r="C28">
            <v>26784</v>
          </cell>
          <cell r="D28">
            <v>31116</v>
          </cell>
          <cell r="E28">
            <v>51</v>
          </cell>
          <cell r="F28" t="str">
            <v>45&lt;55</v>
          </cell>
          <cell r="G28">
            <v>29</v>
          </cell>
          <cell r="H28" t="str">
            <v>20+</v>
          </cell>
          <cell r="I28" t="str">
            <v>30,000&lt;40,000</v>
          </cell>
        </row>
        <row r="29">
          <cell r="A29" t="str">
            <v>M</v>
          </cell>
          <cell r="B29">
            <v>17765</v>
          </cell>
          <cell r="C29">
            <v>32013</v>
          </cell>
          <cell r="D29">
            <v>31116</v>
          </cell>
          <cell r="E29">
            <v>54</v>
          </cell>
          <cell r="F29" t="str">
            <v>45&lt;55</v>
          </cell>
          <cell r="G29">
            <v>15</v>
          </cell>
          <cell r="H29" t="str">
            <v>15&lt;20</v>
          </cell>
          <cell r="I29" t="str">
            <v>30,000&lt;40,000</v>
          </cell>
        </row>
        <row r="30">
          <cell r="A30" t="str">
            <v>M</v>
          </cell>
          <cell r="B30">
            <v>14762</v>
          </cell>
          <cell r="C30">
            <v>24999</v>
          </cell>
          <cell r="D30">
            <v>31116</v>
          </cell>
          <cell r="E30">
            <v>62</v>
          </cell>
          <cell r="F30" t="str">
            <v>55&lt;65</v>
          </cell>
          <cell r="G30">
            <v>34</v>
          </cell>
          <cell r="H30" t="str">
            <v>20+</v>
          </cell>
          <cell r="I30" t="str">
            <v>30,000&lt;40,000</v>
          </cell>
        </row>
        <row r="31">
          <cell r="A31" t="str">
            <v>M</v>
          </cell>
          <cell r="B31">
            <v>12769</v>
          </cell>
          <cell r="C31">
            <v>29080</v>
          </cell>
          <cell r="D31">
            <v>31116</v>
          </cell>
          <cell r="E31">
            <v>68</v>
          </cell>
          <cell r="F31" t="str">
            <v>65+</v>
          </cell>
          <cell r="G31">
            <v>23</v>
          </cell>
          <cell r="H31" t="str">
            <v>20+</v>
          </cell>
          <cell r="I31" t="str">
            <v>30,000&lt;40,000</v>
          </cell>
        </row>
        <row r="32">
          <cell r="A32" t="str">
            <v>M</v>
          </cell>
          <cell r="B32">
            <v>15774</v>
          </cell>
          <cell r="C32">
            <v>24586</v>
          </cell>
          <cell r="D32">
            <v>31116</v>
          </cell>
          <cell r="E32">
            <v>60</v>
          </cell>
          <cell r="F32" t="str">
            <v>55&lt;65</v>
          </cell>
          <cell r="G32">
            <v>35</v>
          </cell>
          <cell r="H32" t="str">
            <v>20+</v>
          </cell>
          <cell r="I32" t="str">
            <v>30,000&lt;40,000</v>
          </cell>
        </row>
        <row r="33">
          <cell r="A33" t="str">
            <v>F</v>
          </cell>
          <cell r="B33">
            <v>23290</v>
          </cell>
          <cell r="C33">
            <v>32923</v>
          </cell>
          <cell r="D33">
            <v>31116</v>
          </cell>
          <cell r="E33">
            <v>39</v>
          </cell>
          <cell r="F33" t="str">
            <v>35&lt;45</v>
          </cell>
          <cell r="G33">
            <v>13</v>
          </cell>
          <cell r="H33" t="str">
            <v>10&lt;15</v>
          </cell>
          <cell r="I33" t="str">
            <v>30,000&lt;40,000</v>
          </cell>
        </row>
        <row r="34">
          <cell r="A34" t="str">
            <v>F</v>
          </cell>
          <cell r="B34">
            <v>22774</v>
          </cell>
          <cell r="C34">
            <v>34995</v>
          </cell>
          <cell r="D34">
            <v>27996</v>
          </cell>
          <cell r="E34">
            <v>40</v>
          </cell>
          <cell r="F34" t="str">
            <v>35&lt;45</v>
          </cell>
          <cell r="G34">
            <v>7</v>
          </cell>
          <cell r="H34" t="str">
            <v>5&lt;10</v>
          </cell>
          <cell r="I34" t="str">
            <v>20,000&lt;30,000</v>
          </cell>
        </row>
        <row r="35">
          <cell r="A35" t="str">
            <v>M</v>
          </cell>
          <cell r="B35">
            <v>17101</v>
          </cell>
          <cell r="C35">
            <v>35870</v>
          </cell>
          <cell r="D35">
            <v>18657.599999999999</v>
          </cell>
          <cell r="E35">
            <v>56</v>
          </cell>
          <cell r="F35" t="str">
            <v>55&lt;65</v>
          </cell>
          <cell r="G35">
            <v>5</v>
          </cell>
          <cell r="H35" t="str">
            <v>5&lt;10</v>
          </cell>
          <cell r="I35" t="str">
            <v>0&lt;20,000</v>
          </cell>
        </row>
        <row r="36">
          <cell r="A36" t="str">
            <v>M</v>
          </cell>
          <cell r="B36">
            <v>18688</v>
          </cell>
          <cell r="C36">
            <v>36262</v>
          </cell>
          <cell r="D36">
            <v>18657</v>
          </cell>
          <cell r="E36">
            <v>52</v>
          </cell>
          <cell r="F36" t="str">
            <v>45&lt;55</v>
          </cell>
          <cell r="G36">
            <v>4</v>
          </cell>
          <cell r="H36" t="str">
            <v>1&lt;5</v>
          </cell>
          <cell r="I36" t="str">
            <v>0&lt;20,000</v>
          </cell>
        </row>
        <row r="37">
          <cell r="A37" t="str">
            <v>M</v>
          </cell>
          <cell r="B37">
            <v>17276</v>
          </cell>
          <cell r="C37">
            <v>24978</v>
          </cell>
          <cell r="D37">
            <v>31116</v>
          </cell>
          <cell r="E37">
            <v>56</v>
          </cell>
          <cell r="F37" t="str">
            <v>55&lt;65</v>
          </cell>
          <cell r="G37">
            <v>34</v>
          </cell>
          <cell r="H37" t="str">
            <v>20+</v>
          </cell>
          <cell r="I37" t="str">
            <v>30,000&lt;40,000</v>
          </cell>
        </row>
        <row r="38">
          <cell r="A38" t="str">
            <v>M</v>
          </cell>
          <cell r="B38">
            <v>11113</v>
          </cell>
          <cell r="C38">
            <v>34477</v>
          </cell>
          <cell r="D38">
            <v>21777</v>
          </cell>
          <cell r="E38">
            <v>72</v>
          </cell>
          <cell r="F38" t="str">
            <v>65+</v>
          </cell>
          <cell r="G38">
            <v>8</v>
          </cell>
          <cell r="H38" t="str">
            <v>5&lt;10</v>
          </cell>
          <cell r="I38" t="str">
            <v>20,000&lt;30,000</v>
          </cell>
        </row>
        <row r="39">
          <cell r="A39" t="str">
            <v>M</v>
          </cell>
          <cell r="B39">
            <v>17841</v>
          </cell>
          <cell r="C39">
            <v>26784</v>
          </cell>
          <cell r="D39">
            <v>31116</v>
          </cell>
          <cell r="E39">
            <v>54</v>
          </cell>
          <cell r="F39" t="str">
            <v>45&lt;55</v>
          </cell>
          <cell r="G39">
            <v>29</v>
          </cell>
          <cell r="H39" t="str">
            <v>20+</v>
          </cell>
          <cell r="I39" t="str">
            <v>30,000&lt;40,000</v>
          </cell>
        </row>
        <row r="40">
          <cell r="A40" t="str">
            <v>M</v>
          </cell>
          <cell r="B40">
            <v>23297</v>
          </cell>
          <cell r="C40">
            <v>26924</v>
          </cell>
          <cell r="D40">
            <v>31116</v>
          </cell>
          <cell r="E40">
            <v>39</v>
          </cell>
          <cell r="F40" t="str">
            <v>35&lt;45</v>
          </cell>
          <cell r="G40">
            <v>29</v>
          </cell>
          <cell r="H40" t="str">
            <v>20+</v>
          </cell>
          <cell r="I40" t="str">
            <v>30,000&lt;40,000</v>
          </cell>
        </row>
        <row r="41">
          <cell r="A41" t="str">
            <v>M</v>
          </cell>
          <cell r="B41">
            <v>20422</v>
          </cell>
          <cell r="C41">
            <v>31138</v>
          </cell>
          <cell r="D41">
            <v>31116</v>
          </cell>
          <cell r="E41">
            <v>47</v>
          </cell>
          <cell r="F41" t="str">
            <v>45&lt;55</v>
          </cell>
          <cell r="G41">
            <v>18</v>
          </cell>
          <cell r="H41" t="str">
            <v>15&lt;20</v>
          </cell>
          <cell r="I41" t="str">
            <v>30,000&lt;40,000</v>
          </cell>
        </row>
        <row r="42">
          <cell r="A42" t="str">
            <v>M</v>
          </cell>
          <cell r="B42">
            <v>16813</v>
          </cell>
          <cell r="C42">
            <v>25356</v>
          </cell>
          <cell r="D42">
            <v>31116</v>
          </cell>
          <cell r="E42">
            <v>57</v>
          </cell>
          <cell r="F42" t="str">
            <v>55&lt;65</v>
          </cell>
          <cell r="G42">
            <v>33</v>
          </cell>
          <cell r="H42" t="str">
            <v>20+</v>
          </cell>
          <cell r="I42" t="str">
            <v>30,000&lt;40,000</v>
          </cell>
        </row>
        <row r="43">
          <cell r="A43" t="str">
            <v>M</v>
          </cell>
          <cell r="B43">
            <v>14566</v>
          </cell>
          <cell r="C43">
            <v>28303</v>
          </cell>
          <cell r="D43">
            <v>31116</v>
          </cell>
          <cell r="E43">
            <v>63</v>
          </cell>
          <cell r="F43" t="str">
            <v>55&lt;65</v>
          </cell>
          <cell r="G43">
            <v>25</v>
          </cell>
          <cell r="H43" t="str">
            <v>20+</v>
          </cell>
          <cell r="I43" t="str">
            <v>30,000&lt;40,000</v>
          </cell>
        </row>
        <row r="44">
          <cell r="A44" t="str">
            <v>M</v>
          </cell>
          <cell r="B44">
            <v>21529</v>
          </cell>
          <cell r="C44">
            <v>35296</v>
          </cell>
          <cell r="D44">
            <v>24876</v>
          </cell>
          <cell r="E44">
            <v>44</v>
          </cell>
          <cell r="F44" t="str">
            <v>35&lt;45</v>
          </cell>
          <cell r="G44">
            <v>6</v>
          </cell>
          <cell r="H44" t="str">
            <v>5&lt;10</v>
          </cell>
          <cell r="I44" t="str">
            <v>20,000&lt;30,000</v>
          </cell>
        </row>
        <row r="45">
          <cell r="A45" t="str">
            <v>M</v>
          </cell>
          <cell r="B45">
            <v>17658</v>
          </cell>
          <cell r="C45">
            <v>25937</v>
          </cell>
          <cell r="D45">
            <v>31116</v>
          </cell>
          <cell r="E45">
            <v>54</v>
          </cell>
          <cell r="F45" t="str">
            <v>45&lt;55</v>
          </cell>
          <cell r="G45">
            <v>32</v>
          </cell>
          <cell r="H45" t="str">
            <v>20+</v>
          </cell>
          <cell r="I45" t="str">
            <v>30,000&lt;40,000</v>
          </cell>
        </row>
        <row r="46">
          <cell r="A46" t="str">
            <v>F</v>
          </cell>
          <cell r="B46">
            <v>23131</v>
          </cell>
          <cell r="C46">
            <v>34820</v>
          </cell>
          <cell r="D46">
            <v>27996</v>
          </cell>
          <cell r="E46">
            <v>39</v>
          </cell>
          <cell r="F46" t="str">
            <v>35&lt;45</v>
          </cell>
          <cell r="G46">
            <v>7</v>
          </cell>
          <cell r="H46" t="str">
            <v>5&lt;10</v>
          </cell>
          <cell r="I46" t="str">
            <v>20,000&lt;30,000</v>
          </cell>
        </row>
        <row r="47">
          <cell r="A47" t="str">
            <v>F</v>
          </cell>
          <cell r="B47">
            <v>26067</v>
          </cell>
          <cell r="C47">
            <v>34561</v>
          </cell>
          <cell r="D47">
            <v>31116</v>
          </cell>
          <cell r="E47">
            <v>31</v>
          </cell>
          <cell r="F47" t="str">
            <v>25&lt;35</v>
          </cell>
          <cell r="G47">
            <v>8</v>
          </cell>
          <cell r="H47" t="str">
            <v>5&lt;10</v>
          </cell>
          <cell r="I47" t="str">
            <v>30,000&lt;40,000</v>
          </cell>
        </row>
        <row r="48">
          <cell r="A48" t="str">
            <v>M</v>
          </cell>
          <cell r="B48">
            <v>25816</v>
          </cell>
          <cell r="C48">
            <v>33696</v>
          </cell>
          <cell r="D48">
            <v>31116</v>
          </cell>
          <cell r="E48">
            <v>32</v>
          </cell>
          <cell r="F48" t="str">
            <v>25&lt;35</v>
          </cell>
          <cell r="G48">
            <v>11</v>
          </cell>
          <cell r="H48" t="str">
            <v>10&lt;15</v>
          </cell>
          <cell r="I48" t="str">
            <v>30,000&lt;40,000</v>
          </cell>
        </row>
        <row r="49">
          <cell r="A49" t="str">
            <v>M</v>
          </cell>
          <cell r="B49">
            <v>19920</v>
          </cell>
          <cell r="C49">
            <v>35556</v>
          </cell>
          <cell r="D49">
            <v>21777</v>
          </cell>
          <cell r="E49">
            <v>48</v>
          </cell>
          <cell r="F49" t="str">
            <v>45&lt;55</v>
          </cell>
          <cell r="G49">
            <v>5</v>
          </cell>
          <cell r="H49" t="str">
            <v>5&lt;10</v>
          </cell>
          <cell r="I49" t="str">
            <v>20,000&lt;30,000</v>
          </cell>
        </row>
        <row r="50">
          <cell r="A50" t="str">
            <v>M</v>
          </cell>
          <cell r="B50">
            <v>15532</v>
          </cell>
          <cell r="C50">
            <v>28345</v>
          </cell>
          <cell r="D50">
            <v>31116</v>
          </cell>
          <cell r="E50">
            <v>60</v>
          </cell>
          <cell r="F50" t="str">
            <v>55&lt;65</v>
          </cell>
          <cell r="G50">
            <v>25</v>
          </cell>
          <cell r="H50" t="str">
            <v>20+</v>
          </cell>
          <cell r="I50" t="str">
            <v>30,000&lt;40,000</v>
          </cell>
        </row>
        <row r="51">
          <cell r="A51" t="str">
            <v>M</v>
          </cell>
          <cell r="B51">
            <v>18688</v>
          </cell>
          <cell r="C51">
            <v>26596</v>
          </cell>
          <cell r="D51">
            <v>31116</v>
          </cell>
          <cell r="E51">
            <v>52</v>
          </cell>
          <cell r="F51" t="str">
            <v>45&lt;55</v>
          </cell>
          <cell r="G51">
            <v>30</v>
          </cell>
          <cell r="H51" t="str">
            <v>20+</v>
          </cell>
          <cell r="I51" t="str">
            <v>30,000&lt;40,000</v>
          </cell>
        </row>
        <row r="52">
          <cell r="A52" t="str">
            <v>M</v>
          </cell>
          <cell r="B52">
            <v>14692</v>
          </cell>
          <cell r="C52">
            <v>31433</v>
          </cell>
          <cell r="D52">
            <v>31116</v>
          </cell>
          <cell r="E52">
            <v>63</v>
          </cell>
          <cell r="F52" t="str">
            <v>55&lt;65</v>
          </cell>
          <cell r="G52">
            <v>17</v>
          </cell>
          <cell r="H52" t="str">
            <v>15&lt;20</v>
          </cell>
          <cell r="I52" t="str">
            <v>30,000&lt;40,000</v>
          </cell>
        </row>
        <row r="53">
          <cell r="A53" t="str">
            <v>F</v>
          </cell>
          <cell r="B53">
            <v>21598</v>
          </cell>
          <cell r="C53">
            <v>35556</v>
          </cell>
          <cell r="D53">
            <v>21777</v>
          </cell>
          <cell r="E53">
            <v>44</v>
          </cell>
          <cell r="F53" t="str">
            <v>35&lt;45</v>
          </cell>
          <cell r="G53">
            <v>5</v>
          </cell>
          <cell r="H53" t="str">
            <v>5&lt;10</v>
          </cell>
          <cell r="I53" t="str">
            <v>20,000&lt;30,000</v>
          </cell>
        </row>
        <row r="54">
          <cell r="A54" t="str">
            <v>F</v>
          </cell>
          <cell r="B54">
            <v>20060</v>
          </cell>
          <cell r="C54">
            <v>29319</v>
          </cell>
          <cell r="D54">
            <v>31116</v>
          </cell>
          <cell r="E54">
            <v>48</v>
          </cell>
          <cell r="F54" t="str">
            <v>45&lt;55</v>
          </cell>
          <cell r="G54">
            <v>23</v>
          </cell>
          <cell r="H54" t="str">
            <v>20+</v>
          </cell>
          <cell r="I54" t="str">
            <v>30,000&lt;40,000</v>
          </cell>
        </row>
        <row r="55">
          <cell r="A55" t="str">
            <v>F</v>
          </cell>
          <cell r="B55">
            <v>20434</v>
          </cell>
          <cell r="C55">
            <v>29319</v>
          </cell>
          <cell r="D55">
            <v>31116</v>
          </cell>
          <cell r="E55">
            <v>47</v>
          </cell>
          <cell r="F55" t="str">
            <v>45&lt;55</v>
          </cell>
          <cell r="G55">
            <v>23</v>
          </cell>
          <cell r="H55" t="str">
            <v>20+</v>
          </cell>
          <cell r="I55" t="str">
            <v>30,000&lt;40,000</v>
          </cell>
        </row>
        <row r="56">
          <cell r="A56" t="str">
            <v>F</v>
          </cell>
          <cell r="B56">
            <v>16041</v>
          </cell>
          <cell r="C56">
            <v>29297</v>
          </cell>
          <cell r="D56">
            <v>31116</v>
          </cell>
          <cell r="E56">
            <v>59</v>
          </cell>
          <cell r="F56" t="str">
            <v>55&lt;65</v>
          </cell>
          <cell r="G56">
            <v>23</v>
          </cell>
          <cell r="H56" t="str">
            <v>20+</v>
          </cell>
          <cell r="I56" t="str">
            <v>30,000&lt;40,000</v>
          </cell>
        </row>
        <row r="57">
          <cell r="A57" t="str">
            <v>F</v>
          </cell>
          <cell r="B57">
            <v>20682</v>
          </cell>
          <cell r="C57">
            <v>30991</v>
          </cell>
          <cell r="D57">
            <v>31116</v>
          </cell>
          <cell r="E57">
            <v>46</v>
          </cell>
          <cell r="F57" t="str">
            <v>45&lt;55</v>
          </cell>
          <cell r="G57">
            <v>18</v>
          </cell>
          <cell r="H57" t="str">
            <v>15&lt;20</v>
          </cell>
          <cell r="I57" t="str">
            <v>30,000&lt;40,000</v>
          </cell>
        </row>
        <row r="58">
          <cell r="A58" t="str">
            <v>F</v>
          </cell>
          <cell r="B58">
            <v>19626</v>
          </cell>
          <cell r="C58">
            <v>32761</v>
          </cell>
          <cell r="D58">
            <v>31116</v>
          </cell>
          <cell r="E58">
            <v>49</v>
          </cell>
          <cell r="F58" t="str">
            <v>45&lt;55</v>
          </cell>
          <cell r="G58">
            <v>13</v>
          </cell>
          <cell r="H58" t="str">
            <v>10&lt;15</v>
          </cell>
          <cell r="I58" t="str">
            <v>30,000&lt;40,000</v>
          </cell>
        </row>
        <row r="59">
          <cell r="A59" t="str">
            <v>M</v>
          </cell>
          <cell r="B59">
            <v>14917</v>
          </cell>
          <cell r="C59">
            <v>23431</v>
          </cell>
          <cell r="D59">
            <v>31116</v>
          </cell>
          <cell r="E59">
            <v>62</v>
          </cell>
          <cell r="F59" t="str">
            <v>55&lt;65</v>
          </cell>
          <cell r="G59">
            <v>39</v>
          </cell>
          <cell r="H59" t="str">
            <v>20+</v>
          </cell>
          <cell r="I59" t="str">
            <v>30,000&lt;40,000</v>
          </cell>
        </row>
        <row r="60">
          <cell r="A60" t="str">
            <v>M</v>
          </cell>
          <cell r="B60">
            <v>24544</v>
          </cell>
          <cell r="C60">
            <v>33497</v>
          </cell>
          <cell r="D60">
            <v>31116</v>
          </cell>
          <cell r="E60">
            <v>36</v>
          </cell>
          <cell r="F60" t="str">
            <v>35&lt;45</v>
          </cell>
          <cell r="G60">
            <v>11</v>
          </cell>
          <cell r="H60" t="str">
            <v>10&lt;15</v>
          </cell>
          <cell r="I60" t="str">
            <v>30,000&lt;40,000</v>
          </cell>
        </row>
        <row r="61">
          <cell r="A61" t="str">
            <v>M</v>
          </cell>
          <cell r="B61">
            <v>16470</v>
          </cell>
          <cell r="C61">
            <v>28613</v>
          </cell>
          <cell r="D61">
            <v>31116</v>
          </cell>
          <cell r="E61">
            <v>58</v>
          </cell>
          <cell r="F61" t="str">
            <v>55&lt;65</v>
          </cell>
          <cell r="G61">
            <v>24</v>
          </cell>
          <cell r="H61" t="str">
            <v>20+</v>
          </cell>
          <cell r="I61" t="str">
            <v>30,000&lt;40,000</v>
          </cell>
        </row>
        <row r="62">
          <cell r="A62" t="str">
            <v>M</v>
          </cell>
          <cell r="B62">
            <v>18226</v>
          </cell>
          <cell r="C62">
            <v>29444</v>
          </cell>
          <cell r="D62">
            <v>31116</v>
          </cell>
          <cell r="E62">
            <v>53</v>
          </cell>
          <cell r="F62" t="str">
            <v>45&lt;55</v>
          </cell>
          <cell r="G62">
            <v>22</v>
          </cell>
          <cell r="H62" t="str">
            <v>20+</v>
          </cell>
          <cell r="I62" t="str">
            <v>30,000&lt;40,000</v>
          </cell>
        </row>
        <row r="63">
          <cell r="A63" t="str">
            <v>F</v>
          </cell>
          <cell r="B63">
            <v>27241</v>
          </cell>
          <cell r="C63">
            <v>34827</v>
          </cell>
          <cell r="D63">
            <v>27996</v>
          </cell>
          <cell r="E63">
            <v>28</v>
          </cell>
          <cell r="F63" t="str">
            <v>25&lt;35</v>
          </cell>
          <cell r="G63">
            <v>7</v>
          </cell>
          <cell r="H63" t="str">
            <v>5&lt;10</v>
          </cell>
          <cell r="I63" t="str">
            <v>20,000&lt;30,000</v>
          </cell>
        </row>
        <row r="64">
          <cell r="A64" t="str">
            <v>M</v>
          </cell>
          <cell r="B64">
            <v>16287</v>
          </cell>
          <cell r="C64">
            <v>24931</v>
          </cell>
          <cell r="D64">
            <v>31116</v>
          </cell>
          <cell r="E64">
            <v>58</v>
          </cell>
          <cell r="F64" t="str">
            <v>55&lt;65</v>
          </cell>
          <cell r="G64">
            <v>35</v>
          </cell>
          <cell r="H64" t="str">
            <v>20+</v>
          </cell>
          <cell r="I64" t="str">
            <v>30,000&lt;40,000</v>
          </cell>
        </row>
        <row r="65">
          <cell r="A65" t="str">
            <v>F</v>
          </cell>
          <cell r="B65">
            <v>24086</v>
          </cell>
          <cell r="C65">
            <v>36122</v>
          </cell>
          <cell r="D65">
            <v>18657.599999999999</v>
          </cell>
          <cell r="E65">
            <v>37</v>
          </cell>
          <cell r="F65" t="str">
            <v>35&lt;45</v>
          </cell>
          <cell r="G65">
            <v>4</v>
          </cell>
          <cell r="H65" t="str">
            <v>1&lt;5</v>
          </cell>
          <cell r="I65" t="str">
            <v>0&lt;20,000</v>
          </cell>
        </row>
        <row r="66">
          <cell r="A66" t="str">
            <v>M</v>
          </cell>
          <cell r="B66">
            <v>17707</v>
          </cell>
          <cell r="C66">
            <v>27337</v>
          </cell>
          <cell r="D66">
            <v>31116</v>
          </cell>
          <cell r="E66">
            <v>54</v>
          </cell>
          <cell r="F66" t="str">
            <v>45&lt;55</v>
          </cell>
          <cell r="G66">
            <v>28</v>
          </cell>
          <cell r="H66" t="str">
            <v>20+</v>
          </cell>
          <cell r="I66" t="str">
            <v>30,000&lt;40,000</v>
          </cell>
        </row>
        <row r="67">
          <cell r="A67" t="str">
            <v>M</v>
          </cell>
          <cell r="B67">
            <v>17401</v>
          </cell>
          <cell r="C67">
            <v>25258</v>
          </cell>
          <cell r="D67">
            <v>31116</v>
          </cell>
          <cell r="E67">
            <v>55</v>
          </cell>
          <cell r="F67" t="str">
            <v>55&lt;65</v>
          </cell>
          <cell r="G67">
            <v>34</v>
          </cell>
          <cell r="H67" t="str">
            <v>20+</v>
          </cell>
          <cell r="I67" t="str">
            <v>30,000&lt;40,000</v>
          </cell>
        </row>
        <row r="68">
          <cell r="A68" t="str">
            <v>F</v>
          </cell>
          <cell r="B68">
            <v>16834</v>
          </cell>
          <cell r="C68">
            <v>28513</v>
          </cell>
          <cell r="D68">
            <v>31116</v>
          </cell>
          <cell r="E68">
            <v>57</v>
          </cell>
          <cell r="F68" t="str">
            <v>55&lt;65</v>
          </cell>
          <cell r="G68">
            <v>25</v>
          </cell>
          <cell r="H68" t="str">
            <v>20+</v>
          </cell>
          <cell r="I68" t="str">
            <v>30,000&lt;40,000</v>
          </cell>
        </row>
        <row r="69">
          <cell r="A69" t="str">
            <v>F</v>
          </cell>
          <cell r="B69">
            <v>20278</v>
          </cell>
          <cell r="C69">
            <v>29087</v>
          </cell>
          <cell r="D69">
            <v>31116</v>
          </cell>
          <cell r="E69">
            <v>47</v>
          </cell>
          <cell r="F69" t="str">
            <v>45&lt;55</v>
          </cell>
          <cell r="G69">
            <v>23</v>
          </cell>
          <cell r="H69" t="str">
            <v>20+</v>
          </cell>
          <cell r="I69" t="str">
            <v>30,000&lt;40,000</v>
          </cell>
        </row>
        <row r="70">
          <cell r="A70" t="str">
            <v>F</v>
          </cell>
          <cell r="B70">
            <v>13347</v>
          </cell>
          <cell r="C70">
            <v>29745</v>
          </cell>
          <cell r="D70">
            <v>31116</v>
          </cell>
          <cell r="E70">
            <v>66</v>
          </cell>
          <cell r="F70" t="str">
            <v>65+</v>
          </cell>
          <cell r="G70">
            <v>21</v>
          </cell>
          <cell r="H70" t="str">
            <v>20+</v>
          </cell>
          <cell r="I70" t="str">
            <v>30,000&lt;40,000</v>
          </cell>
        </row>
        <row r="71">
          <cell r="A71" t="str">
            <v>M</v>
          </cell>
          <cell r="B71">
            <v>21885</v>
          </cell>
          <cell r="C71">
            <v>31572</v>
          </cell>
          <cell r="D71">
            <v>31116</v>
          </cell>
          <cell r="E71">
            <v>43</v>
          </cell>
          <cell r="F71" t="str">
            <v>35&lt;45</v>
          </cell>
          <cell r="G71">
            <v>16</v>
          </cell>
          <cell r="H71" t="str">
            <v>15&lt;20</v>
          </cell>
          <cell r="I71" t="str">
            <v>30,000&lt;40,000</v>
          </cell>
        </row>
        <row r="72">
          <cell r="A72" t="str">
            <v>F</v>
          </cell>
          <cell r="B72">
            <v>16516</v>
          </cell>
          <cell r="C72">
            <v>31264</v>
          </cell>
          <cell r="D72">
            <v>31116</v>
          </cell>
          <cell r="E72">
            <v>58</v>
          </cell>
          <cell r="F72" t="str">
            <v>55&lt;65</v>
          </cell>
          <cell r="G72">
            <v>17</v>
          </cell>
          <cell r="H72" t="str">
            <v>15&lt;20</v>
          </cell>
          <cell r="I72" t="str">
            <v>30,000&lt;40,000</v>
          </cell>
        </row>
        <row r="73">
          <cell r="A73" t="str">
            <v>M</v>
          </cell>
          <cell r="B73">
            <v>18212</v>
          </cell>
          <cell r="C73">
            <v>26000</v>
          </cell>
          <cell r="D73">
            <v>31116</v>
          </cell>
          <cell r="E73">
            <v>53</v>
          </cell>
          <cell r="F73" t="str">
            <v>45&lt;55</v>
          </cell>
          <cell r="G73">
            <v>32</v>
          </cell>
          <cell r="H73" t="str">
            <v>20+</v>
          </cell>
          <cell r="I73" t="str">
            <v>30,000&lt;40,000</v>
          </cell>
        </row>
        <row r="74">
          <cell r="A74" t="str">
            <v>M</v>
          </cell>
          <cell r="B74">
            <v>16765</v>
          </cell>
          <cell r="C74">
            <v>27960</v>
          </cell>
          <cell r="D74">
            <v>31116</v>
          </cell>
          <cell r="E74">
            <v>57</v>
          </cell>
          <cell r="F74" t="str">
            <v>55&lt;65</v>
          </cell>
          <cell r="G74">
            <v>26</v>
          </cell>
          <cell r="H74" t="str">
            <v>20+</v>
          </cell>
          <cell r="I74" t="str">
            <v>30,000&lt;40,000</v>
          </cell>
        </row>
        <row r="75">
          <cell r="A75" t="str">
            <v>M</v>
          </cell>
          <cell r="B75">
            <v>17556</v>
          </cell>
          <cell r="C75">
            <v>36108</v>
          </cell>
          <cell r="D75">
            <v>18657.599999999999</v>
          </cell>
          <cell r="E75">
            <v>55</v>
          </cell>
          <cell r="F75" t="str">
            <v>55&lt;65</v>
          </cell>
          <cell r="G75">
            <v>4</v>
          </cell>
          <cell r="H75" t="str">
            <v>1&lt;5</v>
          </cell>
          <cell r="I75" t="str">
            <v>0&lt;20,000</v>
          </cell>
        </row>
        <row r="76">
          <cell r="A76" t="str">
            <v>M</v>
          </cell>
          <cell r="B76">
            <v>18990</v>
          </cell>
          <cell r="C76">
            <v>28912</v>
          </cell>
          <cell r="D76">
            <v>31116</v>
          </cell>
          <cell r="E76">
            <v>51</v>
          </cell>
          <cell r="F76" t="str">
            <v>45&lt;55</v>
          </cell>
          <cell r="G76">
            <v>24</v>
          </cell>
          <cell r="H76" t="str">
            <v>20+</v>
          </cell>
          <cell r="I76" t="str">
            <v>30,000&lt;40,000</v>
          </cell>
        </row>
        <row r="77">
          <cell r="A77" t="str">
            <v>M</v>
          </cell>
          <cell r="B77">
            <v>15157</v>
          </cell>
          <cell r="C77">
            <v>24649</v>
          </cell>
          <cell r="D77">
            <v>31116</v>
          </cell>
          <cell r="E77">
            <v>61</v>
          </cell>
          <cell r="F77" t="str">
            <v>55&lt;65</v>
          </cell>
          <cell r="G77">
            <v>35</v>
          </cell>
          <cell r="H77" t="str">
            <v>20+</v>
          </cell>
          <cell r="I77" t="str">
            <v>30,000&lt;40,000</v>
          </cell>
        </row>
        <row r="78">
          <cell r="A78" t="str">
            <v>M</v>
          </cell>
          <cell r="B78">
            <v>15511</v>
          </cell>
          <cell r="C78">
            <v>33819</v>
          </cell>
          <cell r="D78">
            <v>21777</v>
          </cell>
          <cell r="E78">
            <v>60</v>
          </cell>
          <cell r="F78" t="str">
            <v>55&lt;65</v>
          </cell>
          <cell r="G78">
            <v>10</v>
          </cell>
          <cell r="H78" t="str">
            <v>10&lt;15</v>
          </cell>
          <cell r="I78" t="str">
            <v>20,000&lt;30,000</v>
          </cell>
        </row>
        <row r="79">
          <cell r="A79" t="str">
            <v>M</v>
          </cell>
          <cell r="B79">
            <v>16333</v>
          </cell>
          <cell r="C79">
            <v>35695</v>
          </cell>
          <cell r="D79">
            <v>21777</v>
          </cell>
          <cell r="E79">
            <v>58</v>
          </cell>
          <cell r="F79" t="str">
            <v>55&lt;65</v>
          </cell>
          <cell r="G79">
            <v>5</v>
          </cell>
          <cell r="H79" t="str">
            <v>5&lt;10</v>
          </cell>
          <cell r="I79" t="str">
            <v>20,000&lt;30,000</v>
          </cell>
        </row>
        <row r="80">
          <cell r="A80" t="str">
            <v>M</v>
          </cell>
          <cell r="B80">
            <v>18208</v>
          </cell>
          <cell r="C80">
            <v>33371</v>
          </cell>
          <cell r="D80">
            <v>27726</v>
          </cell>
          <cell r="E80">
            <v>53</v>
          </cell>
          <cell r="F80" t="str">
            <v>45&lt;55</v>
          </cell>
          <cell r="G80">
            <v>11</v>
          </cell>
          <cell r="H80" t="str">
            <v>10&lt;15</v>
          </cell>
          <cell r="I80" t="str">
            <v>20,000&lt;30,000</v>
          </cell>
        </row>
        <row r="81">
          <cell r="A81" t="str">
            <v>M</v>
          </cell>
          <cell r="B81">
            <v>17359</v>
          </cell>
          <cell r="C81">
            <v>26630</v>
          </cell>
          <cell r="D81">
            <v>31116</v>
          </cell>
          <cell r="E81">
            <v>55</v>
          </cell>
          <cell r="F81" t="str">
            <v>55&lt;65</v>
          </cell>
          <cell r="G81">
            <v>30</v>
          </cell>
          <cell r="H81" t="str">
            <v>20+</v>
          </cell>
          <cell r="I81" t="str">
            <v>30,000&lt;40,000</v>
          </cell>
        </row>
        <row r="82">
          <cell r="A82" t="str">
            <v>M</v>
          </cell>
          <cell r="B82">
            <v>15304</v>
          </cell>
          <cell r="C82">
            <v>24908</v>
          </cell>
          <cell r="D82">
            <v>31116</v>
          </cell>
          <cell r="E82">
            <v>61</v>
          </cell>
          <cell r="F82" t="str">
            <v>55&lt;65</v>
          </cell>
          <cell r="G82">
            <v>35</v>
          </cell>
          <cell r="H82" t="str">
            <v>20+</v>
          </cell>
          <cell r="I82" t="str">
            <v>30,000&lt;40,000</v>
          </cell>
        </row>
        <row r="83">
          <cell r="A83" t="str">
            <v>M</v>
          </cell>
          <cell r="B83">
            <v>16912</v>
          </cell>
          <cell r="C83">
            <v>28835</v>
          </cell>
          <cell r="D83">
            <v>31116</v>
          </cell>
          <cell r="E83">
            <v>57</v>
          </cell>
          <cell r="F83" t="str">
            <v>55&lt;65</v>
          </cell>
          <cell r="G83">
            <v>24</v>
          </cell>
          <cell r="H83" t="str">
            <v>20+</v>
          </cell>
          <cell r="I83" t="str">
            <v>30,000&lt;40,000</v>
          </cell>
        </row>
        <row r="84">
          <cell r="A84" t="str">
            <v>M</v>
          </cell>
          <cell r="B84">
            <v>18499</v>
          </cell>
          <cell r="C84">
            <v>30781</v>
          </cell>
          <cell r="D84">
            <v>31116</v>
          </cell>
          <cell r="E84">
            <v>52</v>
          </cell>
          <cell r="F84" t="str">
            <v>45&lt;55</v>
          </cell>
          <cell r="G84">
            <v>19</v>
          </cell>
          <cell r="H84" t="str">
            <v>15&lt;20</v>
          </cell>
          <cell r="I84" t="str">
            <v>30,000&lt;40,000</v>
          </cell>
        </row>
        <row r="85">
          <cell r="A85" t="str">
            <v>M</v>
          </cell>
          <cell r="B85">
            <v>18499</v>
          </cell>
          <cell r="C85">
            <v>30781</v>
          </cell>
          <cell r="D85">
            <v>31116</v>
          </cell>
          <cell r="E85">
            <v>52</v>
          </cell>
          <cell r="F85" t="str">
            <v>45&lt;55</v>
          </cell>
          <cell r="G85">
            <v>19</v>
          </cell>
          <cell r="H85" t="str">
            <v>15&lt;20</v>
          </cell>
          <cell r="I85" t="str">
            <v>30,000&lt;40,000</v>
          </cell>
        </row>
        <row r="86">
          <cell r="A86" t="str">
            <v>M</v>
          </cell>
          <cell r="B86">
            <v>14178</v>
          </cell>
          <cell r="C86">
            <v>26407</v>
          </cell>
          <cell r="D86">
            <v>31116</v>
          </cell>
          <cell r="E86">
            <v>64</v>
          </cell>
          <cell r="F86" t="str">
            <v>55&lt;65</v>
          </cell>
          <cell r="G86">
            <v>31</v>
          </cell>
          <cell r="H86" t="str">
            <v>20+</v>
          </cell>
          <cell r="I86" t="str">
            <v>30,000&lt;40,000</v>
          </cell>
        </row>
        <row r="87">
          <cell r="A87" t="str">
            <v>M</v>
          </cell>
          <cell r="B87">
            <v>19029</v>
          </cell>
          <cell r="C87">
            <v>36108</v>
          </cell>
          <cell r="D87">
            <v>18657.599999999999</v>
          </cell>
          <cell r="E87">
            <v>51</v>
          </cell>
          <cell r="F87" t="str">
            <v>45&lt;55</v>
          </cell>
          <cell r="G87">
            <v>4</v>
          </cell>
          <cell r="H87" t="str">
            <v>1&lt;5</v>
          </cell>
          <cell r="I87" t="str">
            <v>0&lt;20,000</v>
          </cell>
        </row>
        <row r="88">
          <cell r="A88" t="str">
            <v>M</v>
          </cell>
          <cell r="B88">
            <v>17122</v>
          </cell>
          <cell r="C88">
            <v>25958</v>
          </cell>
          <cell r="D88">
            <v>31116</v>
          </cell>
          <cell r="E88">
            <v>56</v>
          </cell>
          <cell r="F88" t="str">
            <v>55&lt;65</v>
          </cell>
          <cell r="G88">
            <v>32</v>
          </cell>
          <cell r="H88" t="str">
            <v>20+</v>
          </cell>
          <cell r="I88" t="str">
            <v>30,000&lt;40,000</v>
          </cell>
        </row>
        <row r="89">
          <cell r="A89" t="str">
            <v>M</v>
          </cell>
          <cell r="B89">
            <v>21825</v>
          </cell>
          <cell r="C89">
            <v>32062</v>
          </cell>
          <cell r="D89">
            <v>31116</v>
          </cell>
          <cell r="E89">
            <v>43</v>
          </cell>
          <cell r="F89" t="str">
            <v>35&lt;45</v>
          </cell>
          <cell r="G89">
            <v>15</v>
          </cell>
          <cell r="H89" t="str">
            <v>15&lt;20</v>
          </cell>
          <cell r="I89" t="str">
            <v>30,000&lt;40,000</v>
          </cell>
        </row>
        <row r="90">
          <cell r="A90" t="str">
            <v>F</v>
          </cell>
          <cell r="B90">
            <v>18597</v>
          </cell>
          <cell r="C90">
            <v>35577</v>
          </cell>
          <cell r="D90">
            <v>21777</v>
          </cell>
          <cell r="E90">
            <v>52</v>
          </cell>
          <cell r="F90" t="str">
            <v>45&lt;55</v>
          </cell>
          <cell r="G90">
            <v>5</v>
          </cell>
          <cell r="H90" t="str">
            <v>5&lt;10</v>
          </cell>
          <cell r="I90" t="str">
            <v>20,000&lt;30,000</v>
          </cell>
        </row>
        <row r="91">
          <cell r="A91" t="str">
            <v>M</v>
          </cell>
          <cell r="B91">
            <v>18972</v>
          </cell>
          <cell r="C91">
            <v>29745</v>
          </cell>
          <cell r="D91">
            <v>31116</v>
          </cell>
          <cell r="E91">
            <v>51</v>
          </cell>
          <cell r="F91" t="str">
            <v>45&lt;55</v>
          </cell>
          <cell r="G91">
            <v>21</v>
          </cell>
          <cell r="H91" t="str">
            <v>20+</v>
          </cell>
          <cell r="I91" t="str">
            <v>30,000&lt;40,000</v>
          </cell>
        </row>
        <row r="92">
          <cell r="A92" t="str">
            <v>M</v>
          </cell>
          <cell r="B92">
            <v>17086</v>
          </cell>
          <cell r="C92">
            <v>27505</v>
          </cell>
          <cell r="D92">
            <v>31116</v>
          </cell>
          <cell r="E92">
            <v>56</v>
          </cell>
          <cell r="F92" t="str">
            <v>55&lt;65</v>
          </cell>
          <cell r="G92">
            <v>28</v>
          </cell>
          <cell r="H92" t="str">
            <v>20+</v>
          </cell>
          <cell r="I92" t="str">
            <v>30,000&lt;40,000</v>
          </cell>
        </row>
        <row r="93">
          <cell r="A93" t="str">
            <v>M</v>
          </cell>
          <cell r="B93">
            <v>20428</v>
          </cell>
          <cell r="C93">
            <v>33777</v>
          </cell>
          <cell r="D93">
            <v>31116</v>
          </cell>
          <cell r="E93">
            <v>47</v>
          </cell>
          <cell r="F93" t="str">
            <v>45&lt;55</v>
          </cell>
          <cell r="G93">
            <v>10</v>
          </cell>
          <cell r="H93" t="str">
            <v>10&lt;15</v>
          </cell>
          <cell r="I93" t="str">
            <v>30,000&lt;40,000</v>
          </cell>
        </row>
        <row r="94">
          <cell r="A94" t="str">
            <v>M</v>
          </cell>
          <cell r="B94">
            <v>17215</v>
          </cell>
          <cell r="C94">
            <v>26518</v>
          </cell>
          <cell r="D94">
            <v>31116</v>
          </cell>
          <cell r="E94">
            <v>56</v>
          </cell>
          <cell r="F94" t="str">
            <v>55&lt;65</v>
          </cell>
          <cell r="G94">
            <v>30</v>
          </cell>
          <cell r="H94" t="str">
            <v>20+</v>
          </cell>
          <cell r="I94" t="str">
            <v>30,000&lt;40,000</v>
          </cell>
        </row>
        <row r="95">
          <cell r="A95" t="str">
            <v>F</v>
          </cell>
          <cell r="B95">
            <v>23334</v>
          </cell>
          <cell r="C95">
            <v>36073</v>
          </cell>
          <cell r="D95">
            <v>20217.599999999999</v>
          </cell>
          <cell r="E95">
            <v>39</v>
          </cell>
          <cell r="F95" t="str">
            <v>35&lt;45</v>
          </cell>
          <cell r="G95">
            <v>4</v>
          </cell>
          <cell r="H95" t="str">
            <v>1&lt;5</v>
          </cell>
          <cell r="I95" t="str">
            <v>20,000&lt;30,000</v>
          </cell>
        </row>
        <row r="96">
          <cell r="A96" t="str">
            <v>M</v>
          </cell>
          <cell r="B96">
            <v>17061</v>
          </cell>
          <cell r="C96">
            <v>26414</v>
          </cell>
          <cell r="D96">
            <v>31116</v>
          </cell>
          <cell r="E96">
            <v>56</v>
          </cell>
          <cell r="F96" t="str">
            <v>55&lt;65</v>
          </cell>
          <cell r="G96">
            <v>30</v>
          </cell>
          <cell r="H96" t="str">
            <v>20+</v>
          </cell>
          <cell r="I96" t="str">
            <v>30,000&lt;40,000</v>
          </cell>
        </row>
        <row r="97">
          <cell r="A97" t="str">
            <v>M</v>
          </cell>
          <cell r="B97">
            <v>18529</v>
          </cell>
          <cell r="C97">
            <v>26211</v>
          </cell>
          <cell r="D97">
            <v>31116</v>
          </cell>
          <cell r="E97">
            <v>52</v>
          </cell>
          <cell r="F97" t="str">
            <v>45&lt;55</v>
          </cell>
          <cell r="G97">
            <v>31</v>
          </cell>
          <cell r="H97" t="str">
            <v>20+</v>
          </cell>
          <cell r="I97" t="str">
            <v>30,000&lt;40,000</v>
          </cell>
        </row>
        <row r="98">
          <cell r="A98" t="str">
            <v>M</v>
          </cell>
          <cell r="B98">
            <v>17066</v>
          </cell>
          <cell r="C98">
            <v>25930</v>
          </cell>
          <cell r="D98">
            <v>31116</v>
          </cell>
          <cell r="E98">
            <v>56</v>
          </cell>
          <cell r="F98" t="str">
            <v>55&lt;65</v>
          </cell>
          <cell r="G98">
            <v>32</v>
          </cell>
          <cell r="H98" t="str">
            <v>20+</v>
          </cell>
          <cell r="I98" t="str">
            <v>30,000&lt;40,000</v>
          </cell>
        </row>
        <row r="99">
          <cell r="A99" t="str">
            <v>M</v>
          </cell>
          <cell r="B99">
            <v>17724</v>
          </cell>
          <cell r="C99">
            <v>27547</v>
          </cell>
          <cell r="D99">
            <v>31116</v>
          </cell>
          <cell r="E99">
            <v>54</v>
          </cell>
          <cell r="F99" t="str">
            <v>45&lt;55</v>
          </cell>
          <cell r="G99">
            <v>27</v>
          </cell>
          <cell r="H99" t="str">
            <v>20+</v>
          </cell>
          <cell r="I99" t="str">
            <v>30,000&lt;40,000</v>
          </cell>
        </row>
        <row r="100">
          <cell r="A100" t="str">
            <v>M</v>
          </cell>
          <cell r="B100">
            <v>15142</v>
          </cell>
          <cell r="C100">
            <v>25321</v>
          </cell>
          <cell r="D100">
            <v>31116</v>
          </cell>
          <cell r="E100">
            <v>61</v>
          </cell>
          <cell r="F100" t="str">
            <v>55&lt;65</v>
          </cell>
          <cell r="G100">
            <v>33</v>
          </cell>
          <cell r="H100" t="str">
            <v>20+</v>
          </cell>
          <cell r="I100" t="str">
            <v>30,000&lt;40,000</v>
          </cell>
        </row>
        <row r="101">
          <cell r="A101" t="str">
            <v>M</v>
          </cell>
          <cell r="B101">
            <v>17934</v>
          </cell>
          <cell r="C101">
            <v>27764</v>
          </cell>
          <cell r="D101">
            <v>31116</v>
          </cell>
          <cell r="E101">
            <v>54</v>
          </cell>
          <cell r="F101" t="str">
            <v>45&lt;55</v>
          </cell>
          <cell r="G101">
            <v>27</v>
          </cell>
          <cell r="H101" t="str">
            <v>20+</v>
          </cell>
          <cell r="I101" t="str">
            <v>30,000&lt;40,000</v>
          </cell>
        </row>
        <row r="102">
          <cell r="A102" t="str">
            <v>M</v>
          </cell>
          <cell r="B102">
            <v>15529</v>
          </cell>
          <cell r="C102">
            <v>34511</v>
          </cell>
          <cell r="D102">
            <v>31116</v>
          </cell>
          <cell r="E102">
            <v>60</v>
          </cell>
          <cell r="F102" t="str">
            <v>55&lt;65</v>
          </cell>
          <cell r="G102">
            <v>8</v>
          </cell>
          <cell r="H102" t="str">
            <v>5&lt;10</v>
          </cell>
          <cell r="I102" t="str">
            <v>30,000&lt;40,000</v>
          </cell>
        </row>
        <row r="103">
          <cell r="A103" t="str">
            <v>M</v>
          </cell>
          <cell r="B103">
            <v>18722</v>
          </cell>
          <cell r="C103">
            <v>26784</v>
          </cell>
          <cell r="D103">
            <v>31116</v>
          </cell>
          <cell r="E103">
            <v>52</v>
          </cell>
          <cell r="F103" t="str">
            <v>45&lt;55</v>
          </cell>
          <cell r="G103">
            <v>29</v>
          </cell>
          <cell r="H103" t="str">
            <v>20+</v>
          </cell>
          <cell r="I103" t="str">
            <v>30,000&lt;40,000</v>
          </cell>
        </row>
        <row r="104">
          <cell r="A104" t="str">
            <v>M</v>
          </cell>
          <cell r="B104">
            <v>19695</v>
          </cell>
          <cell r="C104">
            <v>29059</v>
          </cell>
          <cell r="D104">
            <v>31116</v>
          </cell>
          <cell r="E104">
            <v>49</v>
          </cell>
          <cell r="F104" t="str">
            <v>45&lt;55</v>
          </cell>
          <cell r="G104">
            <v>23</v>
          </cell>
          <cell r="H104" t="str">
            <v>20+</v>
          </cell>
          <cell r="I104" t="str">
            <v>30,000&lt;40,000</v>
          </cell>
        </row>
        <row r="105">
          <cell r="A105" t="str">
            <v>F</v>
          </cell>
          <cell r="B105">
            <v>17814</v>
          </cell>
          <cell r="C105">
            <v>28303</v>
          </cell>
          <cell r="D105">
            <v>31116</v>
          </cell>
          <cell r="E105">
            <v>54</v>
          </cell>
          <cell r="F105" t="str">
            <v>45&lt;55</v>
          </cell>
          <cell r="G105">
            <v>25</v>
          </cell>
          <cell r="H105" t="str">
            <v>20+</v>
          </cell>
          <cell r="I105" t="str">
            <v>30,000&lt;40,000</v>
          </cell>
        </row>
        <row r="106">
          <cell r="A106" t="str">
            <v>M</v>
          </cell>
          <cell r="B106">
            <v>15678</v>
          </cell>
          <cell r="C106">
            <v>26238</v>
          </cell>
          <cell r="D106">
            <v>31116</v>
          </cell>
          <cell r="E106">
            <v>60</v>
          </cell>
          <cell r="F106" t="str">
            <v>55&lt;65</v>
          </cell>
          <cell r="G106">
            <v>31</v>
          </cell>
          <cell r="H106" t="str">
            <v>20+</v>
          </cell>
          <cell r="I106" t="str">
            <v>30,000&lt;40,000</v>
          </cell>
        </row>
        <row r="107">
          <cell r="A107" t="str">
            <v>F</v>
          </cell>
          <cell r="B107">
            <v>22682</v>
          </cell>
          <cell r="C107">
            <v>33574</v>
          </cell>
          <cell r="D107">
            <v>31116</v>
          </cell>
          <cell r="E107">
            <v>41</v>
          </cell>
          <cell r="F107" t="str">
            <v>35&lt;45</v>
          </cell>
          <cell r="G107">
            <v>11</v>
          </cell>
          <cell r="H107" t="str">
            <v>10&lt;15</v>
          </cell>
          <cell r="I107" t="str">
            <v>30,000&lt;40,000</v>
          </cell>
        </row>
        <row r="108">
          <cell r="A108" t="str">
            <v>F</v>
          </cell>
          <cell r="B108">
            <v>19363</v>
          </cell>
          <cell r="C108">
            <v>29479</v>
          </cell>
          <cell r="D108">
            <v>31116</v>
          </cell>
          <cell r="E108">
            <v>50</v>
          </cell>
          <cell r="F108" t="str">
            <v>45&lt;55</v>
          </cell>
          <cell r="G108">
            <v>22</v>
          </cell>
          <cell r="H108" t="str">
            <v>20+</v>
          </cell>
          <cell r="I108" t="str">
            <v>30,000&lt;40,000</v>
          </cell>
        </row>
        <row r="109">
          <cell r="A109" t="str">
            <v>M</v>
          </cell>
          <cell r="B109">
            <v>19213</v>
          </cell>
          <cell r="C109">
            <v>34918</v>
          </cell>
          <cell r="D109">
            <v>27996</v>
          </cell>
          <cell r="E109">
            <v>50</v>
          </cell>
          <cell r="F109" t="str">
            <v>45&lt;55</v>
          </cell>
          <cell r="G109">
            <v>7</v>
          </cell>
          <cell r="H109" t="str">
            <v>5&lt;10</v>
          </cell>
          <cell r="I109" t="str">
            <v>20,000&lt;30,000</v>
          </cell>
        </row>
        <row r="110">
          <cell r="A110" t="str">
            <v>M</v>
          </cell>
          <cell r="B110">
            <v>14333</v>
          </cell>
          <cell r="C110">
            <v>27626</v>
          </cell>
          <cell r="D110">
            <v>31116</v>
          </cell>
          <cell r="E110">
            <v>64</v>
          </cell>
          <cell r="F110" t="str">
            <v>55&lt;65</v>
          </cell>
          <cell r="G110">
            <v>27</v>
          </cell>
          <cell r="H110" t="str">
            <v>20+</v>
          </cell>
          <cell r="I110" t="str">
            <v>30,000&lt;40,000</v>
          </cell>
        </row>
        <row r="111">
          <cell r="A111" t="str">
            <v>M</v>
          </cell>
          <cell r="B111">
            <v>18884</v>
          </cell>
          <cell r="C111">
            <v>26784</v>
          </cell>
          <cell r="D111">
            <v>31116</v>
          </cell>
          <cell r="E111">
            <v>51</v>
          </cell>
          <cell r="F111" t="str">
            <v>45&lt;55</v>
          </cell>
          <cell r="G111">
            <v>29</v>
          </cell>
          <cell r="H111" t="str">
            <v>20+</v>
          </cell>
          <cell r="I111" t="str">
            <v>30,000&lt;40,000</v>
          </cell>
        </row>
        <row r="112">
          <cell r="A112" t="str">
            <v>M</v>
          </cell>
          <cell r="B112">
            <v>17569</v>
          </cell>
          <cell r="C112">
            <v>27197</v>
          </cell>
          <cell r="D112">
            <v>31116</v>
          </cell>
          <cell r="E112">
            <v>55</v>
          </cell>
          <cell r="F112" t="str">
            <v>55&lt;65</v>
          </cell>
          <cell r="G112">
            <v>28</v>
          </cell>
          <cell r="H112" t="str">
            <v>20+</v>
          </cell>
          <cell r="I112" t="str">
            <v>30,000&lt;40,000</v>
          </cell>
        </row>
        <row r="113">
          <cell r="A113" t="str">
            <v>M</v>
          </cell>
          <cell r="B113">
            <v>17748</v>
          </cell>
          <cell r="C113">
            <v>30704</v>
          </cell>
          <cell r="D113">
            <v>31116</v>
          </cell>
          <cell r="E113">
            <v>54</v>
          </cell>
          <cell r="F113" t="str">
            <v>45&lt;55</v>
          </cell>
          <cell r="G113">
            <v>19</v>
          </cell>
          <cell r="H113" t="str">
            <v>15&lt;20</v>
          </cell>
          <cell r="I113" t="str">
            <v>30,000&lt;40,000</v>
          </cell>
        </row>
        <row r="114">
          <cell r="A114" t="str">
            <v>M</v>
          </cell>
          <cell r="B114">
            <v>14869</v>
          </cell>
          <cell r="C114">
            <v>25244</v>
          </cell>
          <cell r="D114">
            <v>31116</v>
          </cell>
          <cell r="E114">
            <v>62</v>
          </cell>
          <cell r="F114" t="str">
            <v>55&lt;65</v>
          </cell>
          <cell r="G114">
            <v>34</v>
          </cell>
          <cell r="H114" t="str">
            <v>20+</v>
          </cell>
          <cell r="I114" t="str">
            <v>30,000&lt;40,000</v>
          </cell>
        </row>
        <row r="115">
          <cell r="A115" t="str">
            <v>M</v>
          </cell>
          <cell r="B115">
            <v>15239</v>
          </cell>
          <cell r="C115">
            <v>25188</v>
          </cell>
          <cell r="D115">
            <v>31116</v>
          </cell>
          <cell r="E115">
            <v>61</v>
          </cell>
          <cell r="F115" t="str">
            <v>55&lt;65</v>
          </cell>
          <cell r="G115">
            <v>34</v>
          </cell>
          <cell r="H115" t="str">
            <v>20+</v>
          </cell>
          <cell r="I115" t="str">
            <v>30,000&lt;40,000</v>
          </cell>
        </row>
        <row r="116">
          <cell r="A116" t="str">
            <v>M</v>
          </cell>
          <cell r="B116">
            <v>18073</v>
          </cell>
          <cell r="C116">
            <v>27358</v>
          </cell>
          <cell r="D116">
            <v>31116</v>
          </cell>
          <cell r="E116">
            <v>53</v>
          </cell>
          <cell r="F116" t="str">
            <v>45&lt;55</v>
          </cell>
          <cell r="G116">
            <v>28</v>
          </cell>
          <cell r="H116" t="str">
            <v>20+</v>
          </cell>
          <cell r="I116" t="str">
            <v>30,000&lt;40,000</v>
          </cell>
        </row>
        <row r="117">
          <cell r="A117" t="str">
            <v>M</v>
          </cell>
          <cell r="B117">
            <v>18216</v>
          </cell>
          <cell r="C117">
            <v>27813</v>
          </cell>
          <cell r="D117">
            <v>31137</v>
          </cell>
          <cell r="E117">
            <v>53</v>
          </cell>
          <cell r="F117" t="str">
            <v>45&lt;55</v>
          </cell>
          <cell r="G117">
            <v>27</v>
          </cell>
          <cell r="H117" t="str">
            <v>20+</v>
          </cell>
          <cell r="I117" t="str">
            <v>30,000&lt;40,000</v>
          </cell>
        </row>
        <row r="118">
          <cell r="A118" t="str">
            <v>M</v>
          </cell>
          <cell r="B118">
            <v>21975</v>
          </cell>
          <cell r="C118">
            <v>31351</v>
          </cell>
          <cell r="D118">
            <v>31116</v>
          </cell>
          <cell r="E118">
            <v>43</v>
          </cell>
          <cell r="F118" t="str">
            <v>35&lt;45</v>
          </cell>
          <cell r="G118">
            <v>17</v>
          </cell>
          <cell r="H118" t="str">
            <v>15&lt;20</v>
          </cell>
          <cell r="I118" t="str">
            <v>30,000&lt;40,000</v>
          </cell>
        </row>
        <row r="119">
          <cell r="A119" t="str">
            <v>M</v>
          </cell>
          <cell r="B119">
            <v>17855</v>
          </cell>
          <cell r="C119">
            <v>35100</v>
          </cell>
          <cell r="D119">
            <v>27996</v>
          </cell>
          <cell r="E119">
            <v>54</v>
          </cell>
          <cell r="F119" t="str">
            <v>45&lt;55</v>
          </cell>
          <cell r="G119">
            <v>7</v>
          </cell>
          <cell r="H119" t="str">
            <v>5&lt;10</v>
          </cell>
          <cell r="I119" t="str">
            <v>20,000&lt;30,000</v>
          </cell>
        </row>
        <row r="120">
          <cell r="A120" t="str">
            <v>M</v>
          </cell>
          <cell r="B120">
            <v>15183</v>
          </cell>
          <cell r="C120">
            <v>35289</v>
          </cell>
          <cell r="D120">
            <v>21777</v>
          </cell>
          <cell r="E120">
            <v>61</v>
          </cell>
          <cell r="F120" t="str">
            <v>55&lt;65</v>
          </cell>
          <cell r="G120">
            <v>6</v>
          </cell>
          <cell r="H120" t="str">
            <v>5&lt;10</v>
          </cell>
          <cell r="I120" t="str">
            <v>20,000&lt;30,000</v>
          </cell>
        </row>
        <row r="121">
          <cell r="A121" t="str">
            <v>M</v>
          </cell>
          <cell r="B121">
            <v>27309</v>
          </cell>
          <cell r="C121">
            <v>27309</v>
          </cell>
          <cell r="D121">
            <v>32656</v>
          </cell>
          <cell r="E121">
            <v>28</v>
          </cell>
          <cell r="F121" t="str">
            <v>25&lt;35</v>
          </cell>
          <cell r="G121">
            <v>28</v>
          </cell>
          <cell r="H121" t="str">
            <v>20+</v>
          </cell>
          <cell r="I121" t="str">
            <v>30,000&lt;40,000</v>
          </cell>
        </row>
        <row r="122">
          <cell r="A122" t="str">
            <v>M</v>
          </cell>
          <cell r="B122">
            <v>15071</v>
          </cell>
          <cell r="C122">
            <v>29437</v>
          </cell>
          <cell r="D122">
            <v>31116</v>
          </cell>
          <cell r="E122">
            <v>62</v>
          </cell>
          <cell r="F122" t="str">
            <v>55&lt;65</v>
          </cell>
          <cell r="G122">
            <v>22</v>
          </cell>
          <cell r="H122" t="str">
            <v>20+</v>
          </cell>
          <cell r="I122" t="str">
            <v>30,000&lt;40,000</v>
          </cell>
        </row>
        <row r="123">
          <cell r="A123" t="str">
            <v>M</v>
          </cell>
          <cell r="B123">
            <v>22564</v>
          </cell>
          <cell r="C123">
            <v>34974</v>
          </cell>
          <cell r="D123">
            <v>24876</v>
          </cell>
          <cell r="E123">
            <v>41</v>
          </cell>
          <cell r="F123" t="str">
            <v>35&lt;45</v>
          </cell>
          <cell r="G123">
            <v>7</v>
          </cell>
          <cell r="H123" t="str">
            <v>5&lt;10</v>
          </cell>
          <cell r="I123" t="str">
            <v>20,000&lt;30,000</v>
          </cell>
        </row>
        <row r="124">
          <cell r="A124" t="str">
            <v>M</v>
          </cell>
          <cell r="B124">
            <v>23022</v>
          </cell>
          <cell r="C124">
            <v>33294</v>
          </cell>
          <cell r="D124">
            <v>31116</v>
          </cell>
          <cell r="E124">
            <v>40</v>
          </cell>
          <cell r="F124" t="str">
            <v>35&lt;45</v>
          </cell>
          <cell r="G124">
            <v>12</v>
          </cell>
          <cell r="H124" t="str">
            <v>10&lt;15</v>
          </cell>
          <cell r="I124" t="str">
            <v>30,000&lt;40,000</v>
          </cell>
        </row>
        <row r="125">
          <cell r="A125" t="str">
            <v>M</v>
          </cell>
          <cell r="B125">
            <v>20291</v>
          </cell>
          <cell r="C125">
            <v>33034</v>
          </cell>
          <cell r="D125">
            <v>31116</v>
          </cell>
          <cell r="E125">
            <v>47</v>
          </cell>
          <cell r="F125" t="str">
            <v>45&lt;55</v>
          </cell>
          <cell r="G125">
            <v>12</v>
          </cell>
          <cell r="H125" t="str">
            <v>10&lt;15</v>
          </cell>
          <cell r="I125" t="str">
            <v>30,000&lt;40,000</v>
          </cell>
        </row>
        <row r="126">
          <cell r="A126" t="str">
            <v>M</v>
          </cell>
          <cell r="B126">
            <v>16002</v>
          </cell>
          <cell r="C126">
            <v>26763</v>
          </cell>
          <cell r="D126">
            <v>31116</v>
          </cell>
          <cell r="E126">
            <v>59</v>
          </cell>
          <cell r="F126" t="str">
            <v>55&lt;65</v>
          </cell>
          <cell r="G126">
            <v>30</v>
          </cell>
          <cell r="H126" t="str">
            <v>20+</v>
          </cell>
          <cell r="I126" t="str">
            <v>30,000&lt;40,000</v>
          </cell>
        </row>
        <row r="127">
          <cell r="A127" t="str">
            <v>M</v>
          </cell>
          <cell r="B127">
            <v>15032</v>
          </cell>
          <cell r="C127">
            <v>23452</v>
          </cell>
          <cell r="D127">
            <v>31116</v>
          </cell>
          <cell r="E127">
            <v>62</v>
          </cell>
          <cell r="F127" t="str">
            <v>55&lt;65</v>
          </cell>
          <cell r="G127">
            <v>39</v>
          </cell>
          <cell r="H127" t="str">
            <v>20+</v>
          </cell>
          <cell r="I127" t="str">
            <v>30,000&lt;40,000</v>
          </cell>
        </row>
        <row r="128">
          <cell r="A128" t="str">
            <v>M</v>
          </cell>
          <cell r="B128">
            <v>24878</v>
          </cell>
          <cell r="C128">
            <v>35376</v>
          </cell>
          <cell r="D128">
            <v>27996</v>
          </cell>
          <cell r="E128">
            <v>35</v>
          </cell>
          <cell r="F128" t="str">
            <v>35&lt;45</v>
          </cell>
          <cell r="G128">
            <v>6</v>
          </cell>
          <cell r="H128" t="str">
            <v>5&lt;10</v>
          </cell>
          <cell r="I128" t="str">
            <v>20,000&lt;30,000</v>
          </cell>
        </row>
        <row r="129">
          <cell r="A129" t="str">
            <v>M</v>
          </cell>
          <cell r="B129">
            <v>19417</v>
          </cell>
          <cell r="C129">
            <v>29227</v>
          </cell>
          <cell r="D129">
            <v>31116</v>
          </cell>
          <cell r="E129">
            <v>50</v>
          </cell>
          <cell r="F129" t="str">
            <v>45&lt;55</v>
          </cell>
          <cell r="G129">
            <v>23</v>
          </cell>
          <cell r="H129" t="str">
            <v>20+</v>
          </cell>
          <cell r="I129" t="str">
            <v>30,000&lt;40,000</v>
          </cell>
        </row>
        <row r="130">
          <cell r="A130" t="str">
            <v>M</v>
          </cell>
          <cell r="B130">
            <v>18089</v>
          </cell>
          <cell r="C130">
            <v>28640</v>
          </cell>
          <cell r="D130">
            <v>31116</v>
          </cell>
          <cell r="E130">
            <v>53</v>
          </cell>
          <cell r="F130" t="str">
            <v>45&lt;55</v>
          </cell>
          <cell r="G130">
            <v>24</v>
          </cell>
          <cell r="H130" t="str">
            <v>20+</v>
          </cell>
          <cell r="I130" t="str">
            <v>30,000&lt;40,000</v>
          </cell>
        </row>
        <row r="131">
          <cell r="A131" t="str">
            <v>M</v>
          </cell>
          <cell r="B131">
            <v>23154</v>
          </cell>
          <cell r="C131">
            <v>35360</v>
          </cell>
          <cell r="D131">
            <v>24876</v>
          </cell>
          <cell r="E131">
            <v>39</v>
          </cell>
          <cell r="F131" t="str">
            <v>35&lt;45</v>
          </cell>
          <cell r="G131">
            <v>6</v>
          </cell>
          <cell r="H131" t="str">
            <v>5&lt;10</v>
          </cell>
          <cell r="I131" t="str">
            <v>20,000&lt;30,000</v>
          </cell>
        </row>
        <row r="132">
          <cell r="A132" t="str">
            <v>M</v>
          </cell>
          <cell r="B132">
            <v>22852</v>
          </cell>
          <cell r="C132">
            <v>33813</v>
          </cell>
          <cell r="D132">
            <v>31116</v>
          </cell>
          <cell r="E132">
            <v>40</v>
          </cell>
          <cell r="F132" t="str">
            <v>35&lt;45</v>
          </cell>
          <cell r="G132">
            <v>10</v>
          </cell>
          <cell r="H132" t="str">
            <v>10&lt;15</v>
          </cell>
          <cell r="I132" t="str">
            <v>30,000&lt;40,000</v>
          </cell>
        </row>
        <row r="133">
          <cell r="A133" t="str">
            <v>F</v>
          </cell>
          <cell r="B133">
            <v>23542</v>
          </cell>
          <cell r="C133">
            <v>36101</v>
          </cell>
          <cell r="D133">
            <v>18657.599999999999</v>
          </cell>
          <cell r="E133">
            <v>38</v>
          </cell>
          <cell r="F133" t="str">
            <v>35&lt;45</v>
          </cell>
          <cell r="G133">
            <v>4</v>
          </cell>
          <cell r="H133" t="str">
            <v>1&lt;5</v>
          </cell>
          <cell r="I133" t="str">
            <v>0&lt;20,000</v>
          </cell>
        </row>
        <row r="134">
          <cell r="A134" t="str">
            <v>M</v>
          </cell>
          <cell r="B134">
            <v>18637</v>
          </cell>
          <cell r="C134">
            <v>33308</v>
          </cell>
          <cell r="D134">
            <v>31116</v>
          </cell>
          <cell r="E134">
            <v>52</v>
          </cell>
          <cell r="F134" t="str">
            <v>45&lt;55</v>
          </cell>
          <cell r="G134">
            <v>12</v>
          </cell>
          <cell r="H134" t="str">
            <v>10&lt;15</v>
          </cell>
          <cell r="I134" t="str">
            <v>30,000&lt;40,000</v>
          </cell>
        </row>
        <row r="135">
          <cell r="A135" t="str">
            <v>M</v>
          </cell>
          <cell r="B135">
            <v>20662</v>
          </cell>
          <cell r="C135">
            <v>28912</v>
          </cell>
          <cell r="D135">
            <v>31116</v>
          </cell>
          <cell r="E135">
            <v>46</v>
          </cell>
          <cell r="F135" t="str">
            <v>45&lt;55</v>
          </cell>
          <cell r="G135">
            <v>24</v>
          </cell>
          <cell r="H135" t="str">
            <v>20+</v>
          </cell>
          <cell r="I135" t="str">
            <v>30,000&lt;40,000</v>
          </cell>
        </row>
        <row r="136">
          <cell r="A136" t="str">
            <v>F</v>
          </cell>
          <cell r="B136">
            <v>19190</v>
          </cell>
          <cell r="C136">
            <v>36024</v>
          </cell>
          <cell r="D136">
            <v>20217.599999999999</v>
          </cell>
          <cell r="E136">
            <v>50</v>
          </cell>
          <cell r="F136" t="str">
            <v>45&lt;55</v>
          </cell>
          <cell r="G136">
            <v>4</v>
          </cell>
          <cell r="H136" t="str">
            <v>1&lt;5</v>
          </cell>
          <cell r="I136" t="str">
            <v>20,000&lt;30,000</v>
          </cell>
        </row>
        <row r="137">
          <cell r="A137" t="str">
            <v>M</v>
          </cell>
          <cell r="B137">
            <v>23531</v>
          </cell>
          <cell r="C137">
            <v>36087</v>
          </cell>
          <cell r="D137">
            <v>18657</v>
          </cell>
          <cell r="E137">
            <v>38</v>
          </cell>
          <cell r="F137" t="str">
            <v>35&lt;45</v>
          </cell>
          <cell r="G137">
            <v>4</v>
          </cell>
          <cell r="H137" t="str">
            <v>1&lt;5</v>
          </cell>
          <cell r="I137" t="str">
            <v>0&lt;20,000</v>
          </cell>
        </row>
        <row r="138">
          <cell r="A138" t="str">
            <v>M</v>
          </cell>
          <cell r="B138">
            <v>23113</v>
          </cell>
          <cell r="C138">
            <v>34764</v>
          </cell>
          <cell r="D138">
            <v>31116</v>
          </cell>
          <cell r="E138">
            <v>40</v>
          </cell>
          <cell r="F138" t="str">
            <v>35&lt;45</v>
          </cell>
          <cell r="G138">
            <v>8</v>
          </cell>
          <cell r="H138" t="str">
            <v>5&lt;10</v>
          </cell>
          <cell r="I138" t="str">
            <v>30,000&lt;40,000</v>
          </cell>
        </row>
        <row r="139">
          <cell r="A139" t="str">
            <v>M</v>
          </cell>
          <cell r="B139">
            <v>24729</v>
          </cell>
          <cell r="C139">
            <v>36101</v>
          </cell>
          <cell r="D139">
            <v>18657.599999999999</v>
          </cell>
          <cell r="E139">
            <v>35</v>
          </cell>
          <cell r="F139" t="str">
            <v>35&lt;45</v>
          </cell>
          <cell r="G139">
            <v>4</v>
          </cell>
          <cell r="H139" t="str">
            <v>1&lt;5</v>
          </cell>
          <cell r="I139" t="str">
            <v>0&lt;20,000</v>
          </cell>
        </row>
        <row r="140">
          <cell r="A140" t="str">
            <v>M</v>
          </cell>
          <cell r="B140">
            <v>21257</v>
          </cell>
          <cell r="C140">
            <v>35688</v>
          </cell>
          <cell r="D140">
            <v>21777</v>
          </cell>
          <cell r="E140">
            <v>45</v>
          </cell>
          <cell r="F140" t="str">
            <v>45&lt;55</v>
          </cell>
          <cell r="G140">
            <v>5</v>
          </cell>
          <cell r="H140" t="str">
            <v>5&lt;10</v>
          </cell>
          <cell r="I140" t="str">
            <v>20,000&lt;30,000</v>
          </cell>
        </row>
        <row r="141">
          <cell r="A141" t="str">
            <v>M</v>
          </cell>
          <cell r="B141">
            <v>17851</v>
          </cell>
          <cell r="C141">
            <v>26547</v>
          </cell>
          <cell r="D141">
            <v>31116</v>
          </cell>
          <cell r="E141">
            <v>54</v>
          </cell>
          <cell r="F141" t="str">
            <v>45&lt;55</v>
          </cell>
          <cell r="G141">
            <v>30</v>
          </cell>
          <cell r="H141" t="str">
            <v>20+</v>
          </cell>
          <cell r="I141" t="str">
            <v>30,000&lt;40,000</v>
          </cell>
        </row>
        <row r="142">
          <cell r="A142" t="str">
            <v>M</v>
          </cell>
          <cell r="B142">
            <v>19211</v>
          </cell>
          <cell r="C142">
            <v>29080</v>
          </cell>
          <cell r="D142">
            <v>31116</v>
          </cell>
          <cell r="E142">
            <v>50</v>
          </cell>
          <cell r="F142" t="str">
            <v>45&lt;55</v>
          </cell>
          <cell r="G142">
            <v>23</v>
          </cell>
          <cell r="H142" t="str">
            <v>20+</v>
          </cell>
          <cell r="I142" t="str">
            <v>30,000&lt;40,000</v>
          </cell>
        </row>
        <row r="143">
          <cell r="A143" t="str">
            <v>F</v>
          </cell>
          <cell r="B143">
            <v>14108</v>
          </cell>
          <cell r="C143">
            <v>27995</v>
          </cell>
          <cell r="D143">
            <v>31116</v>
          </cell>
          <cell r="E143">
            <v>64</v>
          </cell>
          <cell r="F143" t="str">
            <v>55&lt;65</v>
          </cell>
          <cell r="G143">
            <v>26</v>
          </cell>
          <cell r="H143" t="str">
            <v>20+</v>
          </cell>
          <cell r="I143" t="str">
            <v>30,000&lt;40,000</v>
          </cell>
        </row>
        <row r="144">
          <cell r="A144" t="str">
            <v>M</v>
          </cell>
          <cell r="B144">
            <v>23039</v>
          </cell>
          <cell r="C144">
            <v>35051</v>
          </cell>
          <cell r="D144">
            <v>27996</v>
          </cell>
          <cell r="E144">
            <v>40</v>
          </cell>
          <cell r="F144" t="str">
            <v>35&lt;45</v>
          </cell>
          <cell r="G144">
            <v>7</v>
          </cell>
          <cell r="H144" t="str">
            <v>5&lt;10</v>
          </cell>
          <cell r="I144" t="str">
            <v>20,000&lt;30,000</v>
          </cell>
        </row>
        <row r="145">
          <cell r="A145" t="str">
            <v>F</v>
          </cell>
          <cell r="B145">
            <v>23976</v>
          </cell>
          <cell r="C145">
            <v>34764</v>
          </cell>
          <cell r="D145">
            <v>31116</v>
          </cell>
          <cell r="E145">
            <v>37</v>
          </cell>
          <cell r="F145" t="str">
            <v>35&lt;45</v>
          </cell>
          <cell r="G145">
            <v>8</v>
          </cell>
          <cell r="H145" t="str">
            <v>5&lt;10</v>
          </cell>
          <cell r="I145" t="str">
            <v>30,000&lt;40,000</v>
          </cell>
        </row>
        <row r="146">
          <cell r="A146" t="str">
            <v>M</v>
          </cell>
          <cell r="B146">
            <v>17141</v>
          </cell>
          <cell r="C146">
            <v>25608</v>
          </cell>
          <cell r="D146">
            <v>31116</v>
          </cell>
          <cell r="E146">
            <v>56</v>
          </cell>
          <cell r="F146" t="str">
            <v>55&lt;65</v>
          </cell>
          <cell r="G146">
            <v>33</v>
          </cell>
          <cell r="H146" t="str">
            <v>20+</v>
          </cell>
          <cell r="I146" t="str">
            <v>30,000&lt;40,000</v>
          </cell>
        </row>
        <row r="147">
          <cell r="A147" t="str">
            <v>M</v>
          </cell>
          <cell r="B147">
            <v>21991</v>
          </cell>
          <cell r="C147">
            <v>35569</v>
          </cell>
          <cell r="D147">
            <v>21777</v>
          </cell>
          <cell r="E147">
            <v>43</v>
          </cell>
          <cell r="F147" t="str">
            <v>35&lt;45</v>
          </cell>
          <cell r="G147">
            <v>5</v>
          </cell>
          <cell r="H147" t="str">
            <v>5&lt;10</v>
          </cell>
          <cell r="I147" t="str">
            <v>20,000&lt;30,000</v>
          </cell>
        </row>
        <row r="148">
          <cell r="A148" t="str">
            <v>M</v>
          </cell>
          <cell r="B148">
            <v>16372</v>
          </cell>
          <cell r="C148">
            <v>24586</v>
          </cell>
          <cell r="D148">
            <v>31116</v>
          </cell>
          <cell r="E148">
            <v>58</v>
          </cell>
          <cell r="F148" t="str">
            <v>55&lt;65</v>
          </cell>
          <cell r="G148">
            <v>35</v>
          </cell>
          <cell r="H148" t="str">
            <v>20+</v>
          </cell>
          <cell r="I148" t="str">
            <v>30,000&lt;40,000</v>
          </cell>
        </row>
        <row r="149">
          <cell r="A149" t="str">
            <v>M</v>
          </cell>
          <cell r="B149">
            <v>20650</v>
          </cell>
          <cell r="C149">
            <v>35800</v>
          </cell>
          <cell r="D149">
            <v>21777</v>
          </cell>
          <cell r="E149">
            <v>46</v>
          </cell>
          <cell r="F149" t="str">
            <v>45&lt;55</v>
          </cell>
          <cell r="G149">
            <v>5</v>
          </cell>
          <cell r="H149" t="str">
            <v>5&lt;10</v>
          </cell>
          <cell r="I149" t="str">
            <v>20,000&lt;30,000</v>
          </cell>
        </row>
        <row r="150">
          <cell r="A150" t="str">
            <v>F</v>
          </cell>
          <cell r="B150">
            <v>20769</v>
          </cell>
          <cell r="C150">
            <v>33721</v>
          </cell>
          <cell r="D150">
            <v>31116</v>
          </cell>
          <cell r="E150">
            <v>46</v>
          </cell>
          <cell r="F150" t="str">
            <v>45&lt;55</v>
          </cell>
          <cell r="G150">
            <v>10</v>
          </cell>
          <cell r="H150" t="str">
            <v>10&lt;15</v>
          </cell>
          <cell r="I150" t="str">
            <v>30,000&lt;40,000</v>
          </cell>
        </row>
        <row r="151">
          <cell r="A151" t="str">
            <v>F</v>
          </cell>
          <cell r="B151">
            <v>15883</v>
          </cell>
          <cell r="C151">
            <v>29066</v>
          </cell>
          <cell r="D151">
            <v>31116</v>
          </cell>
          <cell r="E151">
            <v>59</v>
          </cell>
          <cell r="F151" t="str">
            <v>55&lt;65</v>
          </cell>
          <cell r="G151">
            <v>23</v>
          </cell>
          <cell r="H151" t="str">
            <v>20+</v>
          </cell>
          <cell r="I151" t="str">
            <v>30,000&lt;40,000</v>
          </cell>
        </row>
        <row r="152">
          <cell r="A152" t="str">
            <v>M</v>
          </cell>
          <cell r="B152">
            <v>18790</v>
          </cell>
          <cell r="C152">
            <v>26854</v>
          </cell>
          <cell r="D152">
            <v>31116</v>
          </cell>
          <cell r="E152">
            <v>51</v>
          </cell>
          <cell r="F152" t="str">
            <v>45&lt;55</v>
          </cell>
          <cell r="G152">
            <v>29</v>
          </cell>
          <cell r="H152" t="str">
            <v>20+</v>
          </cell>
          <cell r="I152" t="str">
            <v>30,000&lt;40,000</v>
          </cell>
        </row>
        <row r="153">
          <cell r="A153" t="str">
            <v>F</v>
          </cell>
          <cell r="B153">
            <v>17285</v>
          </cell>
          <cell r="C153">
            <v>29416</v>
          </cell>
          <cell r="D153">
            <v>31116</v>
          </cell>
          <cell r="E153">
            <v>55</v>
          </cell>
          <cell r="F153" t="str">
            <v>55&lt;65</v>
          </cell>
          <cell r="G153">
            <v>22</v>
          </cell>
          <cell r="H153" t="str">
            <v>20+</v>
          </cell>
          <cell r="I153" t="str">
            <v>30,000&lt;40,000</v>
          </cell>
        </row>
        <row r="154">
          <cell r="A154" t="str">
            <v>F</v>
          </cell>
          <cell r="B154">
            <v>17512</v>
          </cell>
          <cell r="C154">
            <v>28989</v>
          </cell>
          <cell r="D154">
            <v>31116</v>
          </cell>
          <cell r="E154">
            <v>55</v>
          </cell>
          <cell r="F154" t="str">
            <v>55&lt;65</v>
          </cell>
          <cell r="G154">
            <v>23</v>
          </cell>
          <cell r="H154" t="str">
            <v>20+</v>
          </cell>
          <cell r="I154" t="str">
            <v>30,000&lt;40,000</v>
          </cell>
        </row>
        <row r="155">
          <cell r="A155" t="str">
            <v>F</v>
          </cell>
          <cell r="B155">
            <v>18138</v>
          </cell>
          <cell r="C155">
            <v>32052</v>
          </cell>
          <cell r="D155">
            <v>31116</v>
          </cell>
          <cell r="E155">
            <v>53</v>
          </cell>
          <cell r="F155" t="str">
            <v>45&lt;55</v>
          </cell>
          <cell r="G155">
            <v>15</v>
          </cell>
          <cell r="H155" t="str">
            <v>15&lt;20</v>
          </cell>
          <cell r="I155" t="str">
            <v>30,000&lt;40,000</v>
          </cell>
        </row>
        <row r="156">
          <cell r="A156" t="str">
            <v>F</v>
          </cell>
          <cell r="B156">
            <v>16397</v>
          </cell>
          <cell r="C156">
            <v>30739</v>
          </cell>
          <cell r="D156">
            <v>31116</v>
          </cell>
          <cell r="E156">
            <v>58</v>
          </cell>
          <cell r="F156" t="str">
            <v>55&lt;65</v>
          </cell>
          <cell r="G156">
            <v>19</v>
          </cell>
          <cell r="H156" t="str">
            <v>15&lt;20</v>
          </cell>
          <cell r="I156" t="str">
            <v>30,000&lt;40,000</v>
          </cell>
        </row>
        <row r="157">
          <cell r="A157" t="str">
            <v>M</v>
          </cell>
          <cell r="B157">
            <v>24375</v>
          </cell>
          <cell r="C157">
            <v>32244</v>
          </cell>
          <cell r="D157">
            <v>31116</v>
          </cell>
          <cell r="E157">
            <v>36</v>
          </cell>
          <cell r="F157" t="str">
            <v>35&lt;45</v>
          </cell>
          <cell r="G157">
            <v>15</v>
          </cell>
          <cell r="H157" t="str">
            <v>15&lt;20</v>
          </cell>
          <cell r="I157" t="str">
            <v>30,000&lt;40,000</v>
          </cell>
        </row>
        <row r="158">
          <cell r="A158" t="str">
            <v>F</v>
          </cell>
          <cell r="B158">
            <v>22856</v>
          </cell>
          <cell r="C158">
            <v>33426</v>
          </cell>
          <cell r="D158">
            <v>31116</v>
          </cell>
          <cell r="E158">
            <v>40</v>
          </cell>
          <cell r="F158" t="str">
            <v>35&lt;45</v>
          </cell>
          <cell r="G158">
            <v>11</v>
          </cell>
          <cell r="H158" t="str">
            <v>10&lt;15</v>
          </cell>
          <cell r="I158" t="str">
            <v>30,000&lt;40,000</v>
          </cell>
        </row>
        <row r="159">
          <cell r="A159" t="str">
            <v>M</v>
          </cell>
          <cell r="B159">
            <v>15765</v>
          </cell>
          <cell r="C159">
            <v>25489</v>
          </cell>
          <cell r="D159">
            <v>31116</v>
          </cell>
          <cell r="E159">
            <v>60</v>
          </cell>
          <cell r="F159" t="str">
            <v>55&lt;65</v>
          </cell>
          <cell r="G159">
            <v>33</v>
          </cell>
          <cell r="H159" t="str">
            <v>20+</v>
          </cell>
          <cell r="I159" t="str">
            <v>30,000&lt;40,000</v>
          </cell>
        </row>
        <row r="160">
          <cell r="A160" t="str">
            <v>F</v>
          </cell>
          <cell r="B160">
            <v>25965</v>
          </cell>
          <cell r="C160">
            <v>35366</v>
          </cell>
          <cell r="D160">
            <v>24876</v>
          </cell>
          <cell r="E160">
            <v>32</v>
          </cell>
          <cell r="F160" t="str">
            <v>25&lt;35</v>
          </cell>
          <cell r="G160">
            <v>6</v>
          </cell>
          <cell r="H160" t="str">
            <v>5&lt;10</v>
          </cell>
          <cell r="I160" t="str">
            <v>20,000&lt;30,000</v>
          </cell>
        </row>
        <row r="161">
          <cell r="A161" t="str">
            <v>M</v>
          </cell>
          <cell r="B161">
            <v>20121</v>
          </cell>
          <cell r="C161">
            <v>32461</v>
          </cell>
          <cell r="D161">
            <v>31116</v>
          </cell>
          <cell r="E161">
            <v>48</v>
          </cell>
          <cell r="F161" t="str">
            <v>45&lt;55</v>
          </cell>
          <cell r="G161">
            <v>14</v>
          </cell>
          <cell r="H161" t="str">
            <v>10&lt;15</v>
          </cell>
          <cell r="I161" t="str">
            <v>30,000&lt;40,000</v>
          </cell>
        </row>
        <row r="162">
          <cell r="A162" t="str">
            <v>F</v>
          </cell>
          <cell r="B162">
            <v>21157</v>
          </cell>
          <cell r="C162">
            <v>31782</v>
          </cell>
          <cell r="D162">
            <v>31116</v>
          </cell>
          <cell r="E162">
            <v>45</v>
          </cell>
          <cell r="F162" t="str">
            <v>45&lt;55</v>
          </cell>
          <cell r="G162">
            <v>16</v>
          </cell>
          <cell r="H162" t="str">
            <v>15&lt;20</v>
          </cell>
          <cell r="I162" t="str">
            <v>30,000&lt;40,000</v>
          </cell>
        </row>
        <row r="163">
          <cell r="A163" t="str">
            <v>F</v>
          </cell>
          <cell r="B163">
            <v>15886</v>
          </cell>
          <cell r="C163">
            <v>31118</v>
          </cell>
          <cell r="D163">
            <v>31116</v>
          </cell>
          <cell r="E163">
            <v>59</v>
          </cell>
          <cell r="F163" t="str">
            <v>55&lt;65</v>
          </cell>
          <cell r="G163">
            <v>18</v>
          </cell>
          <cell r="H163" t="str">
            <v>15&lt;20</v>
          </cell>
          <cell r="I163" t="str">
            <v>30,000&lt;40,000</v>
          </cell>
        </row>
        <row r="164">
          <cell r="A164" t="str">
            <v>M</v>
          </cell>
          <cell r="B164">
            <v>17318</v>
          </cell>
          <cell r="C164">
            <v>35968</v>
          </cell>
          <cell r="D164">
            <v>18491.2</v>
          </cell>
          <cell r="E164">
            <v>55</v>
          </cell>
          <cell r="F164" t="str">
            <v>55&lt;65</v>
          </cell>
          <cell r="G164">
            <v>4</v>
          </cell>
          <cell r="H164" t="str">
            <v>1&lt;5</v>
          </cell>
          <cell r="I164" t="str">
            <v>0&lt;20,000</v>
          </cell>
        </row>
        <row r="165">
          <cell r="A165" t="str">
            <v>M</v>
          </cell>
          <cell r="B165">
            <v>22215</v>
          </cell>
          <cell r="C165">
            <v>31355</v>
          </cell>
          <cell r="D165">
            <v>31116</v>
          </cell>
          <cell r="E165">
            <v>42</v>
          </cell>
          <cell r="F165" t="str">
            <v>35&lt;45</v>
          </cell>
          <cell r="G165">
            <v>17</v>
          </cell>
          <cell r="H165" t="str">
            <v>15&lt;20</v>
          </cell>
          <cell r="I165" t="str">
            <v>30,000&lt;40,000</v>
          </cell>
        </row>
        <row r="166">
          <cell r="A166" t="str">
            <v>F</v>
          </cell>
          <cell r="B166">
            <v>27001</v>
          </cell>
          <cell r="C166">
            <v>35403</v>
          </cell>
          <cell r="D166">
            <v>24876</v>
          </cell>
          <cell r="E166">
            <v>29</v>
          </cell>
          <cell r="F166" t="str">
            <v>25&lt;35</v>
          </cell>
          <cell r="G166">
            <v>6</v>
          </cell>
          <cell r="H166" t="str">
            <v>5&lt;10</v>
          </cell>
          <cell r="I166" t="str">
            <v>20,000&lt;30,000</v>
          </cell>
        </row>
        <row r="167">
          <cell r="A167" t="str">
            <v>M</v>
          </cell>
          <cell r="B167">
            <v>17091</v>
          </cell>
          <cell r="C167">
            <v>24971</v>
          </cell>
          <cell r="D167">
            <v>31116</v>
          </cell>
          <cell r="E167">
            <v>56</v>
          </cell>
          <cell r="F167" t="str">
            <v>55&lt;65</v>
          </cell>
          <cell r="G167">
            <v>34</v>
          </cell>
          <cell r="H167" t="str">
            <v>20+</v>
          </cell>
          <cell r="I167" t="str">
            <v>30,000&lt;40,000</v>
          </cell>
        </row>
        <row r="168">
          <cell r="A168" t="str">
            <v>M</v>
          </cell>
          <cell r="B168">
            <v>20087</v>
          </cell>
          <cell r="C168">
            <v>27764</v>
          </cell>
          <cell r="D168">
            <v>31116</v>
          </cell>
          <cell r="E168">
            <v>48</v>
          </cell>
          <cell r="F168" t="str">
            <v>45&lt;55</v>
          </cell>
          <cell r="G168">
            <v>27</v>
          </cell>
          <cell r="H168" t="str">
            <v>20+</v>
          </cell>
          <cell r="I168" t="str">
            <v>30,000&lt;40,000</v>
          </cell>
        </row>
        <row r="169">
          <cell r="A169" t="str">
            <v>M</v>
          </cell>
          <cell r="B169">
            <v>18181</v>
          </cell>
          <cell r="C169">
            <v>27610</v>
          </cell>
          <cell r="D169">
            <v>31116</v>
          </cell>
          <cell r="E169">
            <v>53</v>
          </cell>
          <cell r="F169" t="str">
            <v>45&lt;55</v>
          </cell>
          <cell r="G169">
            <v>27</v>
          </cell>
          <cell r="H169" t="str">
            <v>20+</v>
          </cell>
          <cell r="I169" t="str">
            <v>30,000&lt;40,000</v>
          </cell>
        </row>
        <row r="170">
          <cell r="A170" t="str">
            <v>M</v>
          </cell>
          <cell r="B170">
            <v>18807</v>
          </cell>
          <cell r="C170">
            <v>33497</v>
          </cell>
          <cell r="D170">
            <v>31116</v>
          </cell>
          <cell r="E170">
            <v>51</v>
          </cell>
          <cell r="F170" t="str">
            <v>45&lt;55</v>
          </cell>
          <cell r="G170">
            <v>11</v>
          </cell>
          <cell r="H170" t="str">
            <v>10&lt;15</v>
          </cell>
          <cell r="I170" t="str">
            <v>30,000&lt;40,000</v>
          </cell>
        </row>
        <row r="171">
          <cell r="A171" t="str">
            <v>M</v>
          </cell>
          <cell r="B171">
            <v>18092</v>
          </cell>
          <cell r="C171">
            <v>26924</v>
          </cell>
          <cell r="D171">
            <v>31116</v>
          </cell>
          <cell r="E171">
            <v>53</v>
          </cell>
          <cell r="F171" t="str">
            <v>45&lt;55</v>
          </cell>
          <cell r="G171">
            <v>29</v>
          </cell>
          <cell r="H171" t="str">
            <v>20+</v>
          </cell>
          <cell r="I171" t="str">
            <v>30,000&lt;40,000</v>
          </cell>
        </row>
        <row r="172">
          <cell r="A172" t="str">
            <v>M</v>
          </cell>
          <cell r="B172">
            <v>22514</v>
          </cell>
          <cell r="C172">
            <v>36101</v>
          </cell>
          <cell r="D172">
            <v>18657.599999999999</v>
          </cell>
          <cell r="E172">
            <v>41</v>
          </cell>
          <cell r="F172" t="str">
            <v>35&lt;45</v>
          </cell>
          <cell r="G172">
            <v>4</v>
          </cell>
          <cell r="H172" t="str">
            <v>1&lt;5</v>
          </cell>
          <cell r="I172" t="str">
            <v>0&lt;20,000</v>
          </cell>
        </row>
        <row r="173">
          <cell r="A173" t="str">
            <v>M</v>
          </cell>
          <cell r="B173">
            <v>18728</v>
          </cell>
          <cell r="C173">
            <v>27491</v>
          </cell>
          <cell r="D173">
            <v>31116</v>
          </cell>
          <cell r="E173">
            <v>52</v>
          </cell>
          <cell r="F173" t="str">
            <v>45&lt;55</v>
          </cell>
          <cell r="G173">
            <v>28</v>
          </cell>
          <cell r="H173" t="str">
            <v>20+</v>
          </cell>
          <cell r="I173" t="str">
            <v>30,000&lt;40,000</v>
          </cell>
        </row>
        <row r="174">
          <cell r="A174" t="str">
            <v>M</v>
          </cell>
          <cell r="B174">
            <v>18405</v>
          </cell>
          <cell r="C174">
            <v>30704</v>
          </cell>
          <cell r="D174">
            <v>31116</v>
          </cell>
          <cell r="E174">
            <v>52</v>
          </cell>
          <cell r="F174" t="str">
            <v>45&lt;55</v>
          </cell>
          <cell r="G174">
            <v>19</v>
          </cell>
          <cell r="H174" t="str">
            <v>15&lt;20</v>
          </cell>
          <cell r="I174" t="str">
            <v>30,000&lt;40,000</v>
          </cell>
        </row>
        <row r="175">
          <cell r="A175" t="str">
            <v>M</v>
          </cell>
          <cell r="B175">
            <v>17590</v>
          </cell>
          <cell r="C175">
            <v>25468</v>
          </cell>
          <cell r="D175">
            <v>31116</v>
          </cell>
          <cell r="E175">
            <v>55</v>
          </cell>
          <cell r="F175" t="str">
            <v>55&lt;65</v>
          </cell>
          <cell r="G175">
            <v>33</v>
          </cell>
          <cell r="H175" t="str">
            <v>20+</v>
          </cell>
          <cell r="I175" t="str">
            <v>30,000&lt;40,000</v>
          </cell>
        </row>
        <row r="176">
          <cell r="A176" t="str">
            <v>M</v>
          </cell>
          <cell r="B176">
            <v>17590</v>
          </cell>
          <cell r="C176">
            <v>25363</v>
          </cell>
          <cell r="D176">
            <v>31116</v>
          </cell>
          <cell r="E176">
            <v>55</v>
          </cell>
          <cell r="F176" t="str">
            <v>55&lt;65</v>
          </cell>
          <cell r="G176">
            <v>33</v>
          </cell>
          <cell r="H176" t="str">
            <v>20+</v>
          </cell>
          <cell r="I176" t="str">
            <v>30,000&lt;40,000</v>
          </cell>
        </row>
        <row r="177">
          <cell r="A177" t="str">
            <v>M</v>
          </cell>
          <cell r="B177">
            <v>17681</v>
          </cell>
          <cell r="C177">
            <v>25398</v>
          </cell>
          <cell r="D177">
            <v>31116</v>
          </cell>
          <cell r="E177">
            <v>54</v>
          </cell>
          <cell r="F177" t="str">
            <v>45&lt;55</v>
          </cell>
          <cell r="G177">
            <v>33</v>
          </cell>
          <cell r="H177" t="str">
            <v>20+</v>
          </cell>
          <cell r="I177" t="str">
            <v>30,000&lt;40,000</v>
          </cell>
        </row>
        <row r="178">
          <cell r="A178" t="str">
            <v>M</v>
          </cell>
          <cell r="B178">
            <v>22036</v>
          </cell>
          <cell r="C178">
            <v>36381</v>
          </cell>
          <cell r="D178">
            <v>18657</v>
          </cell>
          <cell r="E178">
            <v>42</v>
          </cell>
          <cell r="F178" t="str">
            <v>35&lt;45</v>
          </cell>
          <cell r="G178">
            <v>3</v>
          </cell>
          <cell r="H178" t="str">
            <v>1&lt;5</v>
          </cell>
          <cell r="I178" t="str">
            <v>0&lt;20,000</v>
          </cell>
        </row>
        <row r="179">
          <cell r="A179" t="str">
            <v>M</v>
          </cell>
          <cell r="B179">
            <v>17252</v>
          </cell>
          <cell r="C179">
            <v>25636</v>
          </cell>
          <cell r="D179">
            <v>31116</v>
          </cell>
          <cell r="E179">
            <v>56</v>
          </cell>
          <cell r="F179" t="str">
            <v>55&lt;65</v>
          </cell>
          <cell r="G179">
            <v>33</v>
          </cell>
          <cell r="H179" t="str">
            <v>20+</v>
          </cell>
          <cell r="I179" t="str">
            <v>30,000&lt;40,000</v>
          </cell>
        </row>
        <row r="180">
          <cell r="A180" t="str">
            <v>M</v>
          </cell>
          <cell r="B180">
            <v>18912</v>
          </cell>
          <cell r="C180">
            <v>27225</v>
          </cell>
          <cell r="D180">
            <v>31740</v>
          </cell>
          <cell r="E180">
            <v>51</v>
          </cell>
          <cell r="F180" t="str">
            <v>45&lt;55</v>
          </cell>
          <cell r="G180">
            <v>28</v>
          </cell>
          <cell r="H180" t="str">
            <v>20+</v>
          </cell>
          <cell r="I180" t="str">
            <v>30,000&lt;40,000</v>
          </cell>
        </row>
        <row r="181">
          <cell r="A181" t="str">
            <v>M</v>
          </cell>
          <cell r="B181">
            <v>15991</v>
          </cell>
          <cell r="C181">
            <v>29281</v>
          </cell>
          <cell r="D181">
            <v>31116</v>
          </cell>
          <cell r="E181">
            <v>59</v>
          </cell>
          <cell r="F181" t="str">
            <v>55&lt;65</v>
          </cell>
          <cell r="G181">
            <v>23</v>
          </cell>
          <cell r="H181" t="str">
            <v>20+</v>
          </cell>
          <cell r="I181" t="str">
            <v>30,000&lt;40,000</v>
          </cell>
        </row>
        <row r="182">
          <cell r="A182" t="str">
            <v>M</v>
          </cell>
          <cell r="B182">
            <v>18997</v>
          </cell>
          <cell r="C182">
            <v>33742</v>
          </cell>
          <cell r="D182">
            <v>31116</v>
          </cell>
          <cell r="E182">
            <v>51</v>
          </cell>
          <cell r="F182" t="str">
            <v>45&lt;55</v>
          </cell>
          <cell r="G182">
            <v>10</v>
          </cell>
          <cell r="H182" t="str">
            <v>10&lt;15</v>
          </cell>
          <cell r="I182" t="str">
            <v>30,000&lt;40,000</v>
          </cell>
        </row>
        <row r="183">
          <cell r="A183" t="str">
            <v>M</v>
          </cell>
          <cell r="B183">
            <v>15549</v>
          </cell>
          <cell r="C183">
            <v>24237</v>
          </cell>
          <cell r="D183">
            <v>30825</v>
          </cell>
          <cell r="E183">
            <v>60</v>
          </cell>
          <cell r="F183" t="str">
            <v>55&lt;65</v>
          </cell>
          <cell r="G183">
            <v>36</v>
          </cell>
          <cell r="H183" t="str">
            <v>20+</v>
          </cell>
          <cell r="I183" t="str">
            <v>30,000&lt;40,000</v>
          </cell>
        </row>
        <row r="184">
          <cell r="A184" t="str">
            <v>M</v>
          </cell>
          <cell r="B184">
            <v>19787</v>
          </cell>
          <cell r="C184">
            <v>35352</v>
          </cell>
          <cell r="D184">
            <v>24876</v>
          </cell>
          <cell r="E184">
            <v>49</v>
          </cell>
          <cell r="F184" t="str">
            <v>45&lt;55</v>
          </cell>
          <cell r="G184">
            <v>6</v>
          </cell>
          <cell r="H184" t="str">
            <v>5&lt;10</v>
          </cell>
          <cell r="I184" t="str">
            <v>20,000&lt;30,000</v>
          </cell>
        </row>
        <row r="185">
          <cell r="A185" t="str">
            <v>M</v>
          </cell>
          <cell r="B185">
            <v>18248</v>
          </cell>
          <cell r="C185">
            <v>26840</v>
          </cell>
          <cell r="D185">
            <v>31116</v>
          </cell>
          <cell r="E185">
            <v>53</v>
          </cell>
          <cell r="F185" t="str">
            <v>45&lt;55</v>
          </cell>
          <cell r="G185">
            <v>29</v>
          </cell>
          <cell r="H185" t="str">
            <v>20+</v>
          </cell>
          <cell r="I185" t="str">
            <v>30,000&lt;40,000</v>
          </cell>
        </row>
        <row r="186">
          <cell r="A186" t="str">
            <v>F</v>
          </cell>
          <cell r="B186">
            <v>20103</v>
          </cell>
          <cell r="C186">
            <v>35107</v>
          </cell>
          <cell r="D186">
            <v>27996</v>
          </cell>
          <cell r="E186">
            <v>48</v>
          </cell>
          <cell r="F186" t="str">
            <v>45&lt;55</v>
          </cell>
          <cell r="G186">
            <v>7</v>
          </cell>
          <cell r="H186" t="str">
            <v>5&lt;10</v>
          </cell>
          <cell r="I186" t="str">
            <v>20,000&lt;30,000</v>
          </cell>
        </row>
        <row r="187">
          <cell r="A187" t="str">
            <v>F</v>
          </cell>
          <cell r="B187">
            <v>22174</v>
          </cell>
          <cell r="C187">
            <v>34960</v>
          </cell>
          <cell r="D187">
            <v>27996</v>
          </cell>
          <cell r="E187">
            <v>42</v>
          </cell>
          <cell r="F187" t="str">
            <v>35&lt;45</v>
          </cell>
          <cell r="G187">
            <v>7</v>
          </cell>
          <cell r="H187" t="str">
            <v>5&lt;10</v>
          </cell>
          <cell r="I187" t="str">
            <v>20,000&lt;30,000</v>
          </cell>
        </row>
        <row r="188">
          <cell r="A188" t="str">
            <v>M</v>
          </cell>
          <cell r="B188">
            <v>16674</v>
          </cell>
          <cell r="C188">
            <v>31572</v>
          </cell>
          <cell r="D188">
            <v>31116</v>
          </cell>
          <cell r="E188">
            <v>57</v>
          </cell>
          <cell r="F188" t="str">
            <v>55&lt;65</v>
          </cell>
          <cell r="G188">
            <v>16</v>
          </cell>
          <cell r="H188" t="str">
            <v>15&lt;20</v>
          </cell>
          <cell r="I188" t="str">
            <v>30,000&lt;40,000</v>
          </cell>
        </row>
        <row r="189">
          <cell r="A189" t="str">
            <v>M</v>
          </cell>
          <cell r="B189">
            <v>24645</v>
          </cell>
          <cell r="C189">
            <v>36122</v>
          </cell>
          <cell r="D189">
            <v>18657.599999999999</v>
          </cell>
          <cell r="E189">
            <v>35</v>
          </cell>
          <cell r="F189" t="str">
            <v>35&lt;45</v>
          </cell>
          <cell r="G189">
            <v>4</v>
          </cell>
          <cell r="H189" t="str">
            <v>1&lt;5</v>
          </cell>
          <cell r="I189" t="str">
            <v>0&lt;20,000</v>
          </cell>
        </row>
        <row r="190">
          <cell r="A190" t="str">
            <v>F</v>
          </cell>
          <cell r="B190">
            <v>18901</v>
          </cell>
          <cell r="C190">
            <v>35405</v>
          </cell>
          <cell r="D190">
            <v>24876</v>
          </cell>
          <cell r="E190">
            <v>51</v>
          </cell>
          <cell r="F190" t="str">
            <v>45&lt;55</v>
          </cell>
          <cell r="G190">
            <v>6</v>
          </cell>
          <cell r="H190" t="str">
            <v>5&lt;10</v>
          </cell>
          <cell r="I190" t="str">
            <v>20,000&lt;30,000</v>
          </cell>
        </row>
        <row r="191">
          <cell r="A191" t="str">
            <v>F</v>
          </cell>
          <cell r="B191">
            <v>24219</v>
          </cell>
          <cell r="C191">
            <v>35688</v>
          </cell>
          <cell r="D191">
            <v>21777</v>
          </cell>
          <cell r="E191">
            <v>36</v>
          </cell>
          <cell r="F191" t="str">
            <v>35&lt;45</v>
          </cell>
          <cell r="G191">
            <v>5</v>
          </cell>
          <cell r="H191" t="str">
            <v>5&lt;10</v>
          </cell>
          <cell r="I191" t="str">
            <v>20,000&lt;30,000</v>
          </cell>
        </row>
        <row r="192">
          <cell r="A192" t="str">
            <v>M</v>
          </cell>
          <cell r="B192">
            <v>26841</v>
          </cell>
          <cell r="C192">
            <v>35723</v>
          </cell>
          <cell r="D192">
            <v>21569</v>
          </cell>
          <cell r="E192">
            <v>29</v>
          </cell>
          <cell r="F192" t="str">
            <v>25&lt;35</v>
          </cell>
          <cell r="G192">
            <v>5</v>
          </cell>
          <cell r="H192" t="str">
            <v>5&lt;10</v>
          </cell>
          <cell r="I192" t="str">
            <v>20,000&lt;30,000</v>
          </cell>
        </row>
        <row r="193">
          <cell r="A193" t="str">
            <v>M</v>
          </cell>
          <cell r="B193">
            <v>18743</v>
          </cell>
          <cell r="C193">
            <v>35073</v>
          </cell>
          <cell r="D193">
            <v>27996</v>
          </cell>
          <cell r="E193">
            <v>51</v>
          </cell>
          <cell r="F193" t="str">
            <v>45&lt;55</v>
          </cell>
          <cell r="G193">
            <v>7</v>
          </cell>
          <cell r="H193" t="str">
            <v>5&lt;10</v>
          </cell>
          <cell r="I193" t="str">
            <v>20,000&lt;30,000</v>
          </cell>
        </row>
        <row r="194">
          <cell r="A194" t="str">
            <v>F</v>
          </cell>
          <cell r="B194">
            <v>23934</v>
          </cell>
          <cell r="C194">
            <v>31782</v>
          </cell>
          <cell r="D194">
            <v>31116</v>
          </cell>
          <cell r="E194">
            <v>37</v>
          </cell>
          <cell r="F194" t="str">
            <v>35&lt;45</v>
          </cell>
          <cell r="G194">
            <v>16</v>
          </cell>
          <cell r="H194" t="str">
            <v>15&lt;20</v>
          </cell>
          <cell r="I194" t="str">
            <v>30,000&lt;40,000</v>
          </cell>
        </row>
        <row r="195">
          <cell r="A195" t="str">
            <v>M</v>
          </cell>
          <cell r="B195">
            <v>17048</v>
          </cell>
          <cell r="C195">
            <v>35688</v>
          </cell>
          <cell r="D195">
            <v>21777</v>
          </cell>
          <cell r="E195">
            <v>56</v>
          </cell>
          <cell r="F195" t="str">
            <v>55&lt;65</v>
          </cell>
          <cell r="G195">
            <v>5</v>
          </cell>
          <cell r="H195" t="str">
            <v>5&lt;10</v>
          </cell>
          <cell r="I195" t="str">
            <v>20,000&lt;30,000</v>
          </cell>
        </row>
        <row r="196">
          <cell r="A196" t="str">
            <v>F</v>
          </cell>
          <cell r="B196">
            <v>18745</v>
          </cell>
          <cell r="C196">
            <v>36136</v>
          </cell>
          <cell r="D196">
            <v>18657</v>
          </cell>
          <cell r="E196">
            <v>51</v>
          </cell>
          <cell r="F196" t="str">
            <v>45&lt;55</v>
          </cell>
          <cell r="G196">
            <v>4</v>
          </cell>
          <cell r="H196" t="str">
            <v>1&lt;5</v>
          </cell>
          <cell r="I196" t="str">
            <v>0&lt;20,000</v>
          </cell>
        </row>
        <row r="197">
          <cell r="A197" t="str">
            <v>F</v>
          </cell>
          <cell r="B197">
            <v>21771</v>
          </cell>
          <cell r="C197">
            <v>31124</v>
          </cell>
          <cell r="D197">
            <v>31116</v>
          </cell>
          <cell r="E197">
            <v>43</v>
          </cell>
          <cell r="F197" t="str">
            <v>35&lt;45</v>
          </cell>
          <cell r="G197">
            <v>18</v>
          </cell>
          <cell r="H197" t="str">
            <v>15&lt;20</v>
          </cell>
          <cell r="I197" t="str">
            <v>30,000&lt;40,000</v>
          </cell>
        </row>
        <row r="198">
          <cell r="A198" t="str">
            <v>F</v>
          </cell>
          <cell r="B198">
            <v>19910</v>
          </cell>
          <cell r="C198">
            <v>34947</v>
          </cell>
          <cell r="D198">
            <v>27996</v>
          </cell>
          <cell r="E198">
            <v>48</v>
          </cell>
          <cell r="F198" t="str">
            <v>45&lt;55</v>
          </cell>
          <cell r="G198">
            <v>7</v>
          </cell>
          <cell r="H198" t="str">
            <v>5&lt;10</v>
          </cell>
          <cell r="I198" t="str">
            <v>20,000&lt;30,000</v>
          </cell>
        </row>
        <row r="199">
          <cell r="A199" t="str">
            <v>F</v>
          </cell>
          <cell r="B199">
            <v>18950</v>
          </cell>
          <cell r="C199">
            <v>30984</v>
          </cell>
          <cell r="D199">
            <v>31116</v>
          </cell>
          <cell r="E199">
            <v>51</v>
          </cell>
          <cell r="F199" t="str">
            <v>45&lt;55</v>
          </cell>
          <cell r="G199">
            <v>18</v>
          </cell>
          <cell r="H199" t="str">
            <v>15&lt;20</v>
          </cell>
          <cell r="I199" t="str">
            <v>30,000&lt;40,000</v>
          </cell>
        </row>
        <row r="200">
          <cell r="A200" t="str">
            <v>M</v>
          </cell>
          <cell r="B200">
            <v>15762</v>
          </cell>
          <cell r="C200">
            <v>24971</v>
          </cell>
          <cell r="D200">
            <v>31116</v>
          </cell>
          <cell r="E200">
            <v>60</v>
          </cell>
          <cell r="F200" t="str">
            <v>55&lt;65</v>
          </cell>
          <cell r="G200">
            <v>34</v>
          </cell>
          <cell r="H200" t="str">
            <v>20+</v>
          </cell>
          <cell r="I200" t="str">
            <v>30,000&lt;40,000</v>
          </cell>
        </row>
        <row r="201">
          <cell r="A201" t="str">
            <v>F</v>
          </cell>
          <cell r="B201">
            <v>23297</v>
          </cell>
          <cell r="C201">
            <v>34637</v>
          </cell>
          <cell r="D201">
            <v>31116</v>
          </cell>
          <cell r="E201">
            <v>39</v>
          </cell>
          <cell r="F201" t="str">
            <v>35&lt;45</v>
          </cell>
          <cell r="G201">
            <v>8</v>
          </cell>
          <cell r="H201" t="str">
            <v>5&lt;10</v>
          </cell>
          <cell r="I201" t="str">
            <v>30,000&lt;40,000</v>
          </cell>
        </row>
        <row r="202">
          <cell r="A202" t="str">
            <v>M</v>
          </cell>
          <cell r="B202">
            <v>21089</v>
          </cell>
          <cell r="C202">
            <v>35422</v>
          </cell>
          <cell r="D202">
            <v>24876</v>
          </cell>
          <cell r="E202">
            <v>45</v>
          </cell>
          <cell r="F202" t="str">
            <v>45&lt;55</v>
          </cell>
          <cell r="G202">
            <v>6</v>
          </cell>
          <cell r="H202" t="str">
            <v>5&lt;10</v>
          </cell>
          <cell r="I202" t="str">
            <v>20,000&lt;30,000</v>
          </cell>
        </row>
        <row r="203">
          <cell r="A203" t="str">
            <v>F</v>
          </cell>
          <cell r="B203">
            <v>19266</v>
          </cell>
          <cell r="C203">
            <v>35870</v>
          </cell>
          <cell r="D203">
            <v>21777.599999999999</v>
          </cell>
          <cell r="E203">
            <v>50</v>
          </cell>
          <cell r="F203" t="str">
            <v>45&lt;55</v>
          </cell>
          <cell r="G203">
            <v>5</v>
          </cell>
          <cell r="H203" t="str">
            <v>5&lt;10</v>
          </cell>
          <cell r="I203" t="str">
            <v>20,000&lt;30,000</v>
          </cell>
        </row>
        <row r="204">
          <cell r="A204" t="str">
            <v>M</v>
          </cell>
          <cell r="B204">
            <v>15651</v>
          </cell>
          <cell r="C204">
            <v>24985</v>
          </cell>
          <cell r="D204">
            <v>31116</v>
          </cell>
          <cell r="E204">
            <v>60</v>
          </cell>
          <cell r="F204" t="str">
            <v>55&lt;65</v>
          </cell>
          <cell r="G204">
            <v>34</v>
          </cell>
          <cell r="H204" t="str">
            <v>20+</v>
          </cell>
          <cell r="I204" t="str">
            <v>30,000&lt;40,000</v>
          </cell>
        </row>
        <row r="205">
          <cell r="A205" t="str">
            <v>M</v>
          </cell>
          <cell r="B205">
            <v>14442</v>
          </cell>
          <cell r="C205">
            <v>28408</v>
          </cell>
          <cell r="D205">
            <v>31116</v>
          </cell>
          <cell r="E205">
            <v>63</v>
          </cell>
          <cell r="F205" t="str">
            <v>55&lt;65</v>
          </cell>
          <cell r="G205">
            <v>25</v>
          </cell>
          <cell r="H205" t="str">
            <v>20+</v>
          </cell>
          <cell r="I205" t="str">
            <v>30,000&lt;40,000</v>
          </cell>
        </row>
        <row r="206">
          <cell r="A206" t="str">
            <v>M</v>
          </cell>
          <cell r="B206">
            <v>18898</v>
          </cell>
          <cell r="C206">
            <v>29297</v>
          </cell>
          <cell r="D206">
            <v>31116</v>
          </cell>
          <cell r="E206">
            <v>51</v>
          </cell>
          <cell r="F206" t="str">
            <v>45&lt;55</v>
          </cell>
          <cell r="G206">
            <v>23</v>
          </cell>
          <cell r="H206" t="str">
            <v>20+</v>
          </cell>
          <cell r="I206" t="str">
            <v>30,000&lt;40,000</v>
          </cell>
        </row>
        <row r="207">
          <cell r="A207" t="str">
            <v>M</v>
          </cell>
          <cell r="B207">
            <v>18611</v>
          </cell>
          <cell r="C207">
            <v>26505</v>
          </cell>
          <cell r="D207">
            <v>31116</v>
          </cell>
          <cell r="E207">
            <v>52</v>
          </cell>
          <cell r="F207" t="str">
            <v>45&lt;55</v>
          </cell>
          <cell r="G207">
            <v>30</v>
          </cell>
          <cell r="H207" t="str">
            <v>20+</v>
          </cell>
          <cell r="I207" t="str">
            <v>30,000&lt;40,000</v>
          </cell>
        </row>
        <row r="208">
          <cell r="A208" t="str">
            <v>M</v>
          </cell>
          <cell r="B208">
            <v>21812</v>
          </cell>
          <cell r="C208">
            <v>33681</v>
          </cell>
          <cell r="D208">
            <v>31116</v>
          </cell>
          <cell r="E208">
            <v>43</v>
          </cell>
          <cell r="F208" t="str">
            <v>35&lt;45</v>
          </cell>
          <cell r="G208">
            <v>11</v>
          </cell>
          <cell r="H208" t="str">
            <v>10&lt;15</v>
          </cell>
          <cell r="I208" t="str">
            <v>30,000&lt;40,000</v>
          </cell>
        </row>
        <row r="209">
          <cell r="A209" t="str">
            <v>M</v>
          </cell>
          <cell r="B209">
            <v>16984</v>
          </cell>
          <cell r="C209">
            <v>28835</v>
          </cell>
          <cell r="D209">
            <v>31116</v>
          </cell>
          <cell r="E209">
            <v>56</v>
          </cell>
          <cell r="F209" t="str">
            <v>55&lt;65</v>
          </cell>
          <cell r="G209">
            <v>24</v>
          </cell>
          <cell r="H209" t="str">
            <v>20+</v>
          </cell>
          <cell r="I209" t="str">
            <v>30,000&lt;40,000</v>
          </cell>
        </row>
        <row r="210">
          <cell r="A210" t="str">
            <v>M</v>
          </cell>
          <cell r="B210">
            <v>20950</v>
          </cell>
          <cell r="C210">
            <v>31642</v>
          </cell>
          <cell r="D210">
            <v>31116</v>
          </cell>
          <cell r="E210">
            <v>45</v>
          </cell>
          <cell r="F210" t="str">
            <v>45&lt;55</v>
          </cell>
          <cell r="G210">
            <v>16</v>
          </cell>
          <cell r="H210" t="str">
            <v>15&lt;20</v>
          </cell>
          <cell r="I210" t="str">
            <v>30,000&lt;40,000</v>
          </cell>
        </row>
        <row r="211">
          <cell r="A211" t="str">
            <v>M</v>
          </cell>
          <cell r="B211">
            <v>20652</v>
          </cell>
          <cell r="C211">
            <v>36115</v>
          </cell>
          <cell r="D211">
            <v>18657.599999999999</v>
          </cell>
          <cell r="E211">
            <v>46</v>
          </cell>
          <cell r="F211" t="str">
            <v>45&lt;55</v>
          </cell>
          <cell r="G211">
            <v>4</v>
          </cell>
          <cell r="H211" t="str">
            <v>1&lt;5</v>
          </cell>
          <cell r="I211" t="str">
            <v>0&lt;20,000</v>
          </cell>
        </row>
        <row r="212">
          <cell r="A212" t="str">
            <v>M</v>
          </cell>
          <cell r="B212">
            <v>19484</v>
          </cell>
          <cell r="C212">
            <v>33251</v>
          </cell>
          <cell r="D212">
            <v>31116</v>
          </cell>
          <cell r="E212">
            <v>49</v>
          </cell>
          <cell r="F212" t="str">
            <v>45&lt;55</v>
          </cell>
          <cell r="G212">
            <v>12</v>
          </cell>
          <cell r="H212" t="str">
            <v>10&lt;15</v>
          </cell>
          <cell r="I212" t="str">
            <v>30,000&lt;40,000</v>
          </cell>
        </row>
        <row r="213">
          <cell r="A213" t="str">
            <v>M</v>
          </cell>
          <cell r="B213">
            <v>18128</v>
          </cell>
          <cell r="C213">
            <v>27533</v>
          </cell>
          <cell r="D213">
            <v>31116</v>
          </cell>
          <cell r="E213">
            <v>53</v>
          </cell>
          <cell r="F213" t="str">
            <v>45&lt;55</v>
          </cell>
          <cell r="G213">
            <v>27</v>
          </cell>
          <cell r="H213" t="str">
            <v>20+</v>
          </cell>
          <cell r="I213" t="str">
            <v>30,000&lt;40,000</v>
          </cell>
        </row>
        <row r="214">
          <cell r="A214" t="str">
            <v>M</v>
          </cell>
          <cell r="B214">
            <v>15285</v>
          </cell>
          <cell r="C214">
            <v>35705</v>
          </cell>
          <cell r="D214">
            <v>31116</v>
          </cell>
          <cell r="E214">
            <v>61</v>
          </cell>
          <cell r="F214" t="str">
            <v>55&lt;65</v>
          </cell>
          <cell r="G214">
            <v>5</v>
          </cell>
          <cell r="H214" t="str">
            <v>5&lt;10</v>
          </cell>
          <cell r="I214" t="str">
            <v>30,000&lt;40,000</v>
          </cell>
        </row>
        <row r="215">
          <cell r="A215" t="str">
            <v>M</v>
          </cell>
          <cell r="B215">
            <v>14914</v>
          </cell>
          <cell r="C215">
            <v>25286</v>
          </cell>
          <cell r="D215">
            <v>31116</v>
          </cell>
          <cell r="E215">
            <v>62</v>
          </cell>
          <cell r="F215" t="str">
            <v>55&lt;65</v>
          </cell>
          <cell r="G215">
            <v>34</v>
          </cell>
          <cell r="H215" t="str">
            <v>20+</v>
          </cell>
          <cell r="I215" t="str">
            <v>30,000&lt;40,000</v>
          </cell>
        </row>
        <row r="216">
          <cell r="A216" t="str">
            <v>M</v>
          </cell>
          <cell r="B216">
            <v>18969</v>
          </cell>
          <cell r="C216">
            <v>27211</v>
          </cell>
          <cell r="D216">
            <v>31116</v>
          </cell>
          <cell r="E216">
            <v>51</v>
          </cell>
          <cell r="F216" t="str">
            <v>45&lt;55</v>
          </cell>
          <cell r="G216">
            <v>28</v>
          </cell>
          <cell r="H216" t="str">
            <v>20+</v>
          </cell>
          <cell r="I216" t="str">
            <v>30,000&lt;40,000</v>
          </cell>
        </row>
        <row r="217">
          <cell r="A217" t="str">
            <v>M</v>
          </cell>
          <cell r="B217">
            <v>9165</v>
          </cell>
          <cell r="C217">
            <v>33140</v>
          </cell>
          <cell r="D217">
            <v>31116</v>
          </cell>
          <cell r="E217">
            <v>78</v>
          </cell>
          <cell r="F217" t="str">
            <v>65+</v>
          </cell>
          <cell r="G217">
            <v>12</v>
          </cell>
          <cell r="H217" t="str">
            <v>10&lt;15</v>
          </cell>
          <cell r="I217" t="str">
            <v>30,000&lt;40,000</v>
          </cell>
        </row>
        <row r="218">
          <cell r="A218" t="str">
            <v>M</v>
          </cell>
          <cell r="B218">
            <v>16754</v>
          </cell>
          <cell r="C218">
            <v>24978</v>
          </cell>
          <cell r="D218">
            <v>31116</v>
          </cell>
          <cell r="E218">
            <v>57</v>
          </cell>
          <cell r="F218" t="str">
            <v>55&lt;65</v>
          </cell>
          <cell r="G218">
            <v>34</v>
          </cell>
          <cell r="H218" t="str">
            <v>20+</v>
          </cell>
          <cell r="I218" t="str">
            <v>30,000&lt;40,000</v>
          </cell>
        </row>
        <row r="219">
          <cell r="A219" t="str">
            <v>M</v>
          </cell>
          <cell r="B219">
            <v>17590</v>
          </cell>
          <cell r="C219">
            <v>25965</v>
          </cell>
          <cell r="D219">
            <v>31116</v>
          </cell>
          <cell r="E219">
            <v>55</v>
          </cell>
          <cell r="F219" t="str">
            <v>55&lt;65</v>
          </cell>
          <cell r="G219">
            <v>32</v>
          </cell>
          <cell r="H219" t="str">
            <v>20+</v>
          </cell>
          <cell r="I219" t="str">
            <v>30,000&lt;40,000</v>
          </cell>
        </row>
        <row r="220">
          <cell r="A220" t="str">
            <v>M</v>
          </cell>
          <cell r="B220">
            <v>17188</v>
          </cell>
          <cell r="C220">
            <v>25062</v>
          </cell>
          <cell r="D220">
            <v>31116</v>
          </cell>
          <cell r="E220">
            <v>56</v>
          </cell>
          <cell r="F220" t="str">
            <v>55&lt;65</v>
          </cell>
          <cell r="G220">
            <v>34</v>
          </cell>
          <cell r="H220" t="str">
            <v>20+</v>
          </cell>
          <cell r="I220" t="str">
            <v>30,000&lt;40,000</v>
          </cell>
        </row>
        <row r="221">
          <cell r="A221" t="str">
            <v>M</v>
          </cell>
          <cell r="B221">
            <v>18311</v>
          </cell>
          <cell r="C221">
            <v>29759</v>
          </cell>
          <cell r="D221">
            <v>31116</v>
          </cell>
          <cell r="E221">
            <v>53</v>
          </cell>
          <cell r="F221" t="str">
            <v>45&lt;55</v>
          </cell>
          <cell r="G221">
            <v>21</v>
          </cell>
          <cell r="H221" t="str">
            <v>20+</v>
          </cell>
          <cell r="I221" t="str">
            <v>30,000&lt;40,000</v>
          </cell>
        </row>
        <row r="222">
          <cell r="A222" t="str">
            <v>F</v>
          </cell>
          <cell r="B222">
            <v>26694</v>
          </cell>
          <cell r="C222">
            <v>36031</v>
          </cell>
          <cell r="D222">
            <v>18657.599999999999</v>
          </cell>
          <cell r="E222">
            <v>30</v>
          </cell>
          <cell r="F222" t="str">
            <v>25&lt;35</v>
          </cell>
          <cell r="G222">
            <v>4</v>
          </cell>
          <cell r="H222" t="str">
            <v>1&lt;5</v>
          </cell>
          <cell r="I222" t="str">
            <v>0&lt;20,000</v>
          </cell>
        </row>
        <row r="223">
          <cell r="A223" t="str">
            <v>M</v>
          </cell>
          <cell r="B223">
            <v>18326</v>
          </cell>
          <cell r="C223">
            <v>26756</v>
          </cell>
          <cell r="D223">
            <v>30908</v>
          </cell>
          <cell r="E223">
            <v>53</v>
          </cell>
          <cell r="F223" t="str">
            <v>45&lt;55</v>
          </cell>
          <cell r="G223">
            <v>30</v>
          </cell>
          <cell r="H223" t="str">
            <v>20+</v>
          </cell>
          <cell r="I223" t="str">
            <v>30,000&lt;40,000</v>
          </cell>
        </row>
        <row r="224">
          <cell r="A224" t="str">
            <v>M</v>
          </cell>
          <cell r="B224">
            <v>21385</v>
          </cell>
          <cell r="C224">
            <v>35125</v>
          </cell>
          <cell r="D224">
            <v>32656</v>
          </cell>
          <cell r="E224">
            <v>44</v>
          </cell>
          <cell r="F224" t="str">
            <v>35&lt;45</v>
          </cell>
          <cell r="G224">
            <v>7</v>
          </cell>
          <cell r="H224" t="str">
            <v>5&lt;10</v>
          </cell>
          <cell r="I224" t="str">
            <v>30,000&lt;40,000</v>
          </cell>
        </row>
        <row r="225">
          <cell r="A225" t="str">
            <v>M</v>
          </cell>
          <cell r="B225">
            <v>19596</v>
          </cell>
          <cell r="C225">
            <v>27008</v>
          </cell>
          <cell r="D225">
            <v>32344</v>
          </cell>
          <cell r="E225">
            <v>49</v>
          </cell>
          <cell r="F225" t="str">
            <v>45&lt;55</v>
          </cell>
          <cell r="G225">
            <v>29</v>
          </cell>
          <cell r="H225" t="str">
            <v>20+</v>
          </cell>
          <cell r="I225" t="str">
            <v>30,000&lt;40,000</v>
          </cell>
        </row>
        <row r="226">
          <cell r="A226" t="str">
            <v>M</v>
          </cell>
          <cell r="B226">
            <v>21385</v>
          </cell>
          <cell r="C226">
            <v>28465</v>
          </cell>
          <cell r="D226">
            <v>30794</v>
          </cell>
          <cell r="E226">
            <v>44</v>
          </cell>
          <cell r="F226" t="str">
            <v>35&lt;45</v>
          </cell>
          <cell r="G226">
            <v>25</v>
          </cell>
          <cell r="H226" t="str">
            <v>20+</v>
          </cell>
          <cell r="I226" t="str">
            <v>30,000&lt;40,000</v>
          </cell>
        </row>
        <row r="227">
          <cell r="A227" t="str">
            <v>M</v>
          </cell>
          <cell r="B227">
            <v>19986</v>
          </cell>
          <cell r="C227">
            <v>27275</v>
          </cell>
          <cell r="D227">
            <v>30794</v>
          </cell>
          <cell r="E227">
            <v>48</v>
          </cell>
          <cell r="F227" t="str">
            <v>45&lt;55</v>
          </cell>
          <cell r="G227">
            <v>28</v>
          </cell>
          <cell r="H227" t="str">
            <v>20+</v>
          </cell>
          <cell r="I227" t="str">
            <v>30,000&lt;40,000</v>
          </cell>
        </row>
        <row r="228">
          <cell r="A228" t="str">
            <v>M</v>
          </cell>
          <cell r="B228">
            <v>28720</v>
          </cell>
          <cell r="C228">
            <v>36626</v>
          </cell>
          <cell r="D228">
            <v>19052</v>
          </cell>
          <cell r="E228">
            <v>24</v>
          </cell>
          <cell r="F228" t="str">
            <v>0&lt;25</v>
          </cell>
          <cell r="G228">
            <v>3</v>
          </cell>
          <cell r="H228" t="str">
            <v>1&lt;5</v>
          </cell>
          <cell r="I228" t="str">
            <v>0&lt;20,000</v>
          </cell>
        </row>
        <row r="229">
          <cell r="A229" t="str">
            <v>M</v>
          </cell>
          <cell r="B229">
            <v>26419</v>
          </cell>
          <cell r="C229">
            <v>34414</v>
          </cell>
          <cell r="D229">
            <v>23337</v>
          </cell>
          <cell r="E229">
            <v>30</v>
          </cell>
          <cell r="F229" t="str">
            <v>25&lt;35</v>
          </cell>
          <cell r="G229">
            <v>9</v>
          </cell>
          <cell r="H229" t="str">
            <v>5&lt;10</v>
          </cell>
          <cell r="I229" t="str">
            <v>20,000&lt;30,000</v>
          </cell>
        </row>
        <row r="230">
          <cell r="A230" t="str">
            <v>M</v>
          </cell>
          <cell r="B230">
            <v>20983</v>
          </cell>
          <cell r="C230">
            <v>36325</v>
          </cell>
          <cell r="D230">
            <v>23483</v>
          </cell>
          <cell r="E230">
            <v>45</v>
          </cell>
          <cell r="F230" t="str">
            <v>45&lt;55</v>
          </cell>
          <cell r="G230">
            <v>3</v>
          </cell>
          <cell r="H230" t="str">
            <v>1&lt;5</v>
          </cell>
          <cell r="I230" t="str">
            <v>20,000&lt;30,000</v>
          </cell>
        </row>
        <row r="231">
          <cell r="A231" t="str">
            <v>M</v>
          </cell>
          <cell r="B231">
            <v>15324</v>
          </cell>
          <cell r="C231">
            <v>25694</v>
          </cell>
          <cell r="D231">
            <v>30492</v>
          </cell>
          <cell r="E231">
            <v>61</v>
          </cell>
          <cell r="F231" t="str">
            <v>55&lt;65</v>
          </cell>
          <cell r="G231">
            <v>32</v>
          </cell>
          <cell r="H231" t="str">
            <v>20+</v>
          </cell>
          <cell r="I231" t="str">
            <v>30,000&lt;40,000</v>
          </cell>
        </row>
        <row r="232">
          <cell r="A232" t="str">
            <v>M</v>
          </cell>
          <cell r="B232">
            <v>20124</v>
          </cell>
          <cell r="C232">
            <v>35676</v>
          </cell>
          <cell r="D232">
            <v>22401</v>
          </cell>
          <cell r="E232">
            <v>48</v>
          </cell>
          <cell r="F232" t="str">
            <v>45&lt;55</v>
          </cell>
          <cell r="G232">
            <v>5</v>
          </cell>
          <cell r="H232" t="str">
            <v>5&lt;10</v>
          </cell>
          <cell r="I232" t="str">
            <v>20,000&lt;30,000</v>
          </cell>
        </row>
        <row r="233">
          <cell r="A233" t="str">
            <v>M</v>
          </cell>
          <cell r="B233">
            <v>17626</v>
          </cell>
          <cell r="C233">
            <v>36500</v>
          </cell>
          <cell r="D233">
            <v>22859</v>
          </cell>
          <cell r="E233">
            <v>55</v>
          </cell>
          <cell r="F233" t="str">
            <v>55&lt;65</v>
          </cell>
          <cell r="G233">
            <v>3</v>
          </cell>
          <cell r="H233" t="str">
            <v>1&lt;5</v>
          </cell>
          <cell r="I233" t="str">
            <v>20,000&lt;30,000</v>
          </cell>
        </row>
        <row r="234">
          <cell r="A234" t="str">
            <v>M</v>
          </cell>
          <cell r="B234">
            <v>24376</v>
          </cell>
          <cell r="C234">
            <v>35277</v>
          </cell>
          <cell r="D234">
            <v>23337</v>
          </cell>
          <cell r="E234">
            <v>36</v>
          </cell>
          <cell r="F234" t="str">
            <v>35&lt;45</v>
          </cell>
          <cell r="G234">
            <v>6</v>
          </cell>
          <cell r="H234" t="str">
            <v>5&lt;10</v>
          </cell>
          <cell r="I234" t="str">
            <v>20,000&lt;30,000</v>
          </cell>
        </row>
        <row r="235">
          <cell r="A235" t="str">
            <v>M</v>
          </cell>
          <cell r="B235">
            <v>20167</v>
          </cell>
          <cell r="C235">
            <v>28163</v>
          </cell>
          <cell r="D235">
            <v>28308</v>
          </cell>
          <cell r="E235">
            <v>48</v>
          </cell>
          <cell r="F235" t="str">
            <v>45&lt;55</v>
          </cell>
          <cell r="G235">
            <v>26</v>
          </cell>
          <cell r="H235" t="str">
            <v>20+</v>
          </cell>
          <cell r="I235" t="str">
            <v>20,000&lt;30,000</v>
          </cell>
        </row>
        <row r="236">
          <cell r="A236" t="str">
            <v>F</v>
          </cell>
          <cell r="B236">
            <v>22871</v>
          </cell>
          <cell r="C236">
            <v>36626</v>
          </cell>
          <cell r="D236">
            <v>22526</v>
          </cell>
          <cell r="E236">
            <v>40</v>
          </cell>
          <cell r="F236" t="str">
            <v>35&lt;45</v>
          </cell>
          <cell r="G236">
            <v>3</v>
          </cell>
          <cell r="H236" t="str">
            <v>1&lt;5</v>
          </cell>
          <cell r="I236" t="str">
            <v>20,000&lt;30,000</v>
          </cell>
        </row>
        <row r="237">
          <cell r="A237" t="str">
            <v>M</v>
          </cell>
          <cell r="B237">
            <v>17562</v>
          </cell>
          <cell r="C237">
            <v>26449</v>
          </cell>
          <cell r="D237">
            <v>30794</v>
          </cell>
          <cell r="E237">
            <v>55</v>
          </cell>
          <cell r="F237" t="str">
            <v>55&lt;65</v>
          </cell>
          <cell r="G237">
            <v>30</v>
          </cell>
          <cell r="H237" t="str">
            <v>20+</v>
          </cell>
          <cell r="I237" t="str">
            <v>30,000&lt;40,000</v>
          </cell>
        </row>
        <row r="238">
          <cell r="A238" t="str">
            <v>M</v>
          </cell>
          <cell r="B238">
            <v>18052</v>
          </cell>
          <cell r="C238">
            <v>36626</v>
          </cell>
          <cell r="D238">
            <v>22526</v>
          </cell>
          <cell r="E238">
            <v>53</v>
          </cell>
          <cell r="F238" t="str">
            <v>45&lt;55</v>
          </cell>
          <cell r="G238">
            <v>3</v>
          </cell>
          <cell r="H238" t="str">
            <v>1&lt;5</v>
          </cell>
          <cell r="I238" t="str">
            <v>20,000&lt;30,000</v>
          </cell>
        </row>
        <row r="239">
          <cell r="A239" t="str">
            <v>M</v>
          </cell>
          <cell r="B239">
            <v>19214</v>
          </cell>
          <cell r="C239">
            <v>29066</v>
          </cell>
          <cell r="D239">
            <v>30794</v>
          </cell>
          <cell r="E239">
            <v>50</v>
          </cell>
          <cell r="F239" t="str">
            <v>45&lt;55</v>
          </cell>
          <cell r="G239">
            <v>23</v>
          </cell>
          <cell r="H239" t="str">
            <v>20+</v>
          </cell>
          <cell r="I239" t="str">
            <v>30,000&lt;40,000</v>
          </cell>
        </row>
        <row r="240">
          <cell r="A240" t="str">
            <v>M</v>
          </cell>
          <cell r="B240">
            <v>21118</v>
          </cell>
          <cell r="C240">
            <v>35492</v>
          </cell>
          <cell r="D240">
            <v>21777</v>
          </cell>
          <cell r="E240">
            <v>45</v>
          </cell>
          <cell r="F240" t="str">
            <v>45&lt;55</v>
          </cell>
          <cell r="G240">
            <v>6</v>
          </cell>
          <cell r="H240" t="str">
            <v>5&lt;10</v>
          </cell>
          <cell r="I240" t="str">
            <v>20,000&lt;30,000</v>
          </cell>
        </row>
        <row r="241">
          <cell r="A241" t="str">
            <v>F</v>
          </cell>
          <cell r="B241">
            <v>20643</v>
          </cell>
          <cell r="C241">
            <v>36626</v>
          </cell>
          <cell r="D241">
            <v>22526</v>
          </cell>
          <cell r="E241">
            <v>46</v>
          </cell>
          <cell r="F241" t="str">
            <v>45&lt;55</v>
          </cell>
          <cell r="G241">
            <v>3</v>
          </cell>
          <cell r="H241" t="str">
            <v>1&lt;5</v>
          </cell>
          <cell r="I241" t="str">
            <v>20,000&lt;30,000</v>
          </cell>
        </row>
        <row r="242">
          <cell r="A242" t="str">
            <v>M</v>
          </cell>
          <cell r="B242">
            <v>15389</v>
          </cell>
          <cell r="C242">
            <v>35422</v>
          </cell>
          <cell r="D242">
            <v>30804</v>
          </cell>
          <cell r="E242">
            <v>61</v>
          </cell>
          <cell r="F242" t="str">
            <v>55&lt;65</v>
          </cell>
          <cell r="G242">
            <v>6</v>
          </cell>
          <cell r="H242" t="str">
            <v>5&lt;10</v>
          </cell>
          <cell r="I242" t="str">
            <v>30,000&lt;40,000</v>
          </cell>
        </row>
        <row r="243">
          <cell r="A243" t="str">
            <v>M</v>
          </cell>
          <cell r="B243">
            <v>24104</v>
          </cell>
          <cell r="C243">
            <v>33210</v>
          </cell>
          <cell r="D243">
            <v>31720</v>
          </cell>
          <cell r="E243">
            <v>37</v>
          </cell>
          <cell r="F243" t="str">
            <v>35&lt;45</v>
          </cell>
          <cell r="G243">
            <v>12</v>
          </cell>
          <cell r="H243" t="str">
            <v>10&lt;15</v>
          </cell>
          <cell r="I243" t="str">
            <v>30,000&lt;40,000</v>
          </cell>
        </row>
        <row r="244">
          <cell r="A244" t="str">
            <v>M</v>
          </cell>
          <cell r="B244">
            <v>25352</v>
          </cell>
          <cell r="C244">
            <v>31950</v>
          </cell>
          <cell r="D244">
            <v>32656</v>
          </cell>
          <cell r="E244">
            <v>33</v>
          </cell>
          <cell r="F244" t="str">
            <v>25&lt;35</v>
          </cell>
          <cell r="G244">
            <v>15</v>
          </cell>
          <cell r="H244" t="str">
            <v>15&lt;20</v>
          </cell>
          <cell r="I244" t="str">
            <v>30,000&lt;40,000</v>
          </cell>
        </row>
        <row r="245">
          <cell r="A245" t="str">
            <v>M</v>
          </cell>
          <cell r="B245">
            <v>29034</v>
          </cell>
          <cell r="C245">
            <v>36199</v>
          </cell>
          <cell r="D245">
            <v>26436.799999999999</v>
          </cell>
          <cell r="E245">
            <v>23</v>
          </cell>
          <cell r="F245" t="str">
            <v>0&lt;25</v>
          </cell>
          <cell r="G245">
            <v>4</v>
          </cell>
          <cell r="H245" t="str">
            <v>1&lt;5</v>
          </cell>
          <cell r="I245" t="str">
            <v>20,000&lt;30,000</v>
          </cell>
        </row>
        <row r="246">
          <cell r="A246" t="str">
            <v>M</v>
          </cell>
          <cell r="B246">
            <v>23810</v>
          </cell>
          <cell r="C246">
            <v>36514</v>
          </cell>
          <cell r="D246">
            <v>26977</v>
          </cell>
          <cell r="E246">
            <v>38</v>
          </cell>
          <cell r="F246" t="str">
            <v>35&lt;45</v>
          </cell>
          <cell r="G246">
            <v>3</v>
          </cell>
          <cell r="H246" t="str">
            <v>1&lt;5</v>
          </cell>
          <cell r="I246" t="str">
            <v>20,000&lt;30,000</v>
          </cell>
        </row>
        <row r="247">
          <cell r="A247" t="str">
            <v>M</v>
          </cell>
          <cell r="B247">
            <v>23212</v>
          </cell>
          <cell r="C247">
            <v>36459</v>
          </cell>
          <cell r="D247">
            <v>30784</v>
          </cell>
          <cell r="E247">
            <v>39</v>
          </cell>
          <cell r="F247" t="str">
            <v>35&lt;45</v>
          </cell>
          <cell r="G247">
            <v>3</v>
          </cell>
          <cell r="H247" t="str">
            <v>1&lt;5</v>
          </cell>
          <cell r="I247" t="str">
            <v>30,000&lt;40,000</v>
          </cell>
        </row>
        <row r="248">
          <cell r="A248" t="str">
            <v>M</v>
          </cell>
          <cell r="B248">
            <v>24603</v>
          </cell>
          <cell r="C248">
            <v>31999</v>
          </cell>
          <cell r="D248">
            <v>32656</v>
          </cell>
          <cell r="E248">
            <v>35</v>
          </cell>
          <cell r="F248" t="str">
            <v>35&lt;45</v>
          </cell>
          <cell r="G248">
            <v>15</v>
          </cell>
          <cell r="H248" t="str">
            <v>15&lt;20</v>
          </cell>
          <cell r="I248" t="str">
            <v>30,000&lt;40,000</v>
          </cell>
        </row>
        <row r="249">
          <cell r="A249" t="str">
            <v>M</v>
          </cell>
          <cell r="B249">
            <v>18970</v>
          </cell>
          <cell r="C249">
            <v>31755</v>
          </cell>
          <cell r="D249">
            <v>30804</v>
          </cell>
          <cell r="E249">
            <v>51</v>
          </cell>
          <cell r="F249" t="str">
            <v>45&lt;55</v>
          </cell>
          <cell r="G249">
            <v>16</v>
          </cell>
          <cell r="H249" t="str">
            <v>15&lt;20</v>
          </cell>
          <cell r="I249" t="str">
            <v>30,000&lt;40,000</v>
          </cell>
        </row>
        <row r="250">
          <cell r="A250" t="str">
            <v>M</v>
          </cell>
          <cell r="B250">
            <v>21177</v>
          </cell>
          <cell r="C250">
            <v>36115</v>
          </cell>
          <cell r="D250">
            <v>18657.599999999999</v>
          </cell>
          <cell r="E250">
            <v>45</v>
          </cell>
          <cell r="F250" t="str">
            <v>45&lt;55</v>
          </cell>
          <cell r="G250">
            <v>4</v>
          </cell>
          <cell r="H250" t="str">
            <v>1&lt;5</v>
          </cell>
          <cell r="I250" t="str">
            <v>0&lt;20,000</v>
          </cell>
        </row>
        <row r="251">
          <cell r="A251" t="str">
            <v>M</v>
          </cell>
          <cell r="B251">
            <v>21236</v>
          </cell>
          <cell r="C251">
            <v>34708</v>
          </cell>
          <cell r="D251">
            <v>31720</v>
          </cell>
          <cell r="E251">
            <v>45</v>
          </cell>
          <cell r="F251" t="str">
            <v>45&lt;55</v>
          </cell>
          <cell r="G251">
            <v>8</v>
          </cell>
          <cell r="H251" t="str">
            <v>5&lt;10</v>
          </cell>
          <cell r="I251" t="str">
            <v>30,000&lt;40,000</v>
          </cell>
        </row>
        <row r="252">
          <cell r="A252" t="str">
            <v>M</v>
          </cell>
          <cell r="B252">
            <v>26149</v>
          </cell>
          <cell r="C252">
            <v>36087</v>
          </cell>
          <cell r="D252">
            <v>30180.799999999999</v>
          </cell>
          <cell r="E252">
            <v>31</v>
          </cell>
          <cell r="F252" t="str">
            <v>25&lt;35</v>
          </cell>
          <cell r="G252">
            <v>4</v>
          </cell>
          <cell r="H252" t="str">
            <v>1&lt;5</v>
          </cell>
          <cell r="I252" t="str">
            <v>30,000&lt;40,000</v>
          </cell>
        </row>
        <row r="253">
          <cell r="A253" t="str">
            <v>M</v>
          </cell>
          <cell r="B253">
            <v>18446</v>
          </cell>
          <cell r="C253">
            <v>35471</v>
          </cell>
          <cell r="D253">
            <v>31428</v>
          </cell>
          <cell r="E253">
            <v>52</v>
          </cell>
          <cell r="F253" t="str">
            <v>45&lt;55</v>
          </cell>
          <cell r="G253">
            <v>6</v>
          </cell>
          <cell r="H253" t="str">
            <v>5&lt;10</v>
          </cell>
          <cell r="I253" t="str">
            <v>30,000&lt;40,000</v>
          </cell>
        </row>
        <row r="254">
          <cell r="A254" t="str">
            <v>M</v>
          </cell>
          <cell r="B254">
            <v>22424</v>
          </cell>
          <cell r="C254">
            <v>32615</v>
          </cell>
          <cell r="D254">
            <v>32344</v>
          </cell>
          <cell r="E254">
            <v>41</v>
          </cell>
          <cell r="F254" t="str">
            <v>35&lt;45</v>
          </cell>
          <cell r="G254">
            <v>14</v>
          </cell>
          <cell r="H254" t="str">
            <v>10&lt;15</v>
          </cell>
          <cell r="I254" t="str">
            <v>30,000&lt;40,000</v>
          </cell>
        </row>
        <row r="255">
          <cell r="A255" t="str">
            <v>M</v>
          </cell>
          <cell r="B255">
            <v>22192</v>
          </cell>
          <cell r="C255">
            <v>31838</v>
          </cell>
          <cell r="D255">
            <v>32656</v>
          </cell>
          <cell r="E255">
            <v>42</v>
          </cell>
          <cell r="F255" t="str">
            <v>35&lt;45</v>
          </cell>
          <cell r="G255">
            <v>16</v>
          </cell>
          <cell r="H255" t="str">
            <v>15&lt;20</v>
          </cell>
          <cell r="I255" t="str">
            <v>30,000&lt;40,000</v>
          </cell>
        </row>
        <row r="256">
          <cell r="A256" t="str">
            <v>M</v>
          </cell>
          <cell r="B256">
            <v>18989</v>
          </cell>
          <cell r="C256">
            <v>29612</v>
          </cell>
          <cell r="D256">
            <v>32656</v>
          </cell>
          <cell r="E256">
            <v>51</v>
          </cell>
          <cell r="F256" t="str">
            <v>45&lt;55</v>
          </cell>
          <cell r="G256">
            <v>22</v>
          </cell>
          <cell r="H256" t="str">
            <v>20+</v>
          </cell>
          <cell r="I256" t="str">
            <v>30,000&lt;40,000</v>
          </cell>
        </row>
        <row r="257">
          <cell r="A257" t="str">
            <v>M</v>
          </cell>
          <cell r="B257">
            <v>24495</v>
          </cell>
          <cell r="C257">
            <v>34855</v>
          </cell>
          <cell r="D257">
            <v>31720</v>
          </cell>
          <cell r="E257">
            <v>36</v>
          </cell>
          <cell r="F257" t="str">
            <v>35&lt;45</v>
          </cell>
          <cell r="G257">
            <v>7</v>
          </cell>
          <cell r="H257" t="str">
            <v>5&lt;10</v>
          </cell>
          <cell r="I257" t="str">
            <v>30,000&lt;40,000</v>
          </cell>
        </row>
        <row r="258">
          <cell r="A258" t="str">
            <v>M</v>
          </cell>
          <cell r="B258">
            <v>23193</v>
          </cell>
          <cell r="C258">
            <v>35282</v>
          </cell>
          <cell r="D258">
            <v>23337</v>
          </cell>
          <cell r="E258">
            <v>39</v>
          </cell>
          <cell r="F258" t="str">
            <v>35&lt;45</v>
          </cell>
          <cell r="G258">
            <v>6</v>
          </cell>
          <cell r="H258" t="str">
            <v>5&lt;10</v>
          </cell>
          <cell r="I258" t="str">
            <v>20,000&lt;30,000</v>
          </cell>
        </row>
        <row r="259">
          <cell r="A259" t="str">
            <v>M</v>
          </cell>
          <cell r="B259">
            <v>19343</v>
          </cell>
          <cell r="C259">
            <v>27107</v>
          </cell>
          <cell r="D259">
            <v>32656</v>
          </cell>
          <cell r="E259">
            <v>50</v>
          </cell>
          <cell r="F259" t="str">
            <v>45&lt;55</v>
          </cell>
          <cell r="G259">
            <v>29</v>
          </cell>
          <cell r="H259" t="str">
            <v>20+</v>
          </cell>
          <cell r="I259" t="str">
            <v>30,000&lt;40,000</v>
          </cell>
        </row>
        <row r="260">
          <cell r="A260" t="str">
            <v>M</v>
          </cell>
          <cell r="B260">
            <v>21783</v>
          </cell>
          <cell r="C260">
            <v>35114</v>
          </cell>
          <cell r="D260">
            <v>29556</v>
          </cell>
          <cell r="E260">
            <v>43</v>
          </cell>
          <cell r="F260" t="str">
            <v>35&lt;45</v>
          </cell>
          <cell r="G260">
            <v>7</v>
          </cell>
          <cell r="H260" t="str">
            <v>5&lt;10</v>
          </cell>
          <cell r="I260" t="str">
            <v>20,000&lt;30,000</v>
          </cell>
        </row>
        <row r="261">
          <cell r="A261" t="str">
            <v>M</v>
          </cell>
          <cell r="B261">
            <v>24947</v>
          </cell>
          <cell r="C261">
            <v>35815</v>
          </cell>
          <cell r="D261">
            <v>30804</v>
          </cell>
          <cell r="E261">
            <v>35</v>
          </cell>
          <cell r="F261" t="str">
            <v>35&lt;45</v>
          </cell>
          <cell r="G261">
            <v>5</v>
          </cell>
          <cell r="H261" t="str">
            <v>5&lt;10</v>
          </cell>
          <cell r="I261" t="str">
            <v>30,000&lt;40,000</v>
          </cell>
        </row>
        <row r="262">
          <cell r="A262" t="str">
            <v>M</v>
          </cell>
          <cell r="B262">
            <v>27429</v>
          </cell>
          <cell r="C262">
            <v>34968</v>
          </cell>
          <cell r="D262">
            <v>31408</v>
          </cell>
          <cell r="E262">
            <v>28</v>
          </cell>
          <cell r="F262" t="str">
            <v>25&lt;35</v>
          </cell>
          <cell r="G262">
            <v>7</v>
          </cell>
          <cell r="H262" t="str">
            <v>5&lt;10</v>
          </cell>
          <cell r="I262" t="str">
            <v>30,000&lt;40,000</v>
          </cell>
        </row>
        <row r="263">
          <cell r="A263" t="str">
            <v>M</v>
          </cell>
          <cell r="B263">
            <v>23313</v>
          </cell>
          <cell r="C263">
            <v>35387</v>
          </cell>
          <cell r="D263">
            <v>30804</v>
          </cell>
          <cell r="E263">
            <v>39</v>
          </cell>
          <cell r="F263" t="str">
            <v>35&lt;45</v>
          </cell>
          <cell r="G263">
            <v>6</v>
          </cell>
          <cell r="H263" t="str">
            <v>5&lt;10</v>
          </cell>
          <cell r="I263" t="str">
            <v>30,000&lt;40,000</v>
          </cell>
        </row>
        <row r="264">
          <cell r="A264" t="str">
            <v>M</v>
          </cell>
          <cell r="B264">
            <v>21867</v>
          </cell>
          <cell r="C264">
            <v>31117</v>
          </cell>
          <cell r="D264">
            <v>32656</v>
          </cell>
          <cell r="E264">
            <v>43</v>
          </cell>
          <cell r="F264" t="str">
            <v>35&lt;45</v>
          </cell>
          <cell r="G264">
            <v>18</v>
          </cell>
          <cell r="H264" t="str">
            <v>15&lt;20</v>
          </cell>
          <cell r="I264" t="str">
            <v>30,000&lt;40,000</v>
          </cell>
        </row>
        <row r="265">
          <cell r="A265" t="str">
            <v>M</v>
          </cell>
          <cell r="B265">
            <v>17950</v>
          </cell>
          <cell r="C265">
            <v>27036</v>
          </cell>
          <cell r="D265">
            <v>32656</v>
          </cell>
          <cell r="E265">
            <v>54</v>
          </cell>
          <cell r="F265" t="str">
            <v>45&lt;55</v>
          </cell>
          <cell r="G265">
            <v>29</v>
          </cell>
          <cell r="H265" t="str">
            <v>20+</v>
          </cell>
          <cell r="I265" t="str">
            <v>30,000&lt;40,000</v>
          </cell>
        </row>
        <row r="266">
          <cell r="A266" t="str">
            <v>M</v>
          </cell>
          <cell r="B266">
            <v>23179</v>
          </cell>
          <cell r="C266">
            <v>32608</v>
          </cell>
          <cell r="D266">
            <v>32344</v>
          </cell>
          <cell r="E266">
            <v>39</v>
          </cell>
          <cell r="F266" t="str">
            <v>35&lt;45</v>
          </cell>
          <cell r="G266">
            <v>14</v>
          </cell>
          <cell r="H266" t="str">
            <v>10&lt;15</v>
          </cell>
          <cell r="I266" t="str">
            <v>30,000&lt;40,000</v>
          </cell>
        </row>
        <row r="267">
          <cell r="A267" t="str">
            <v>M</v>
          </cell>
          <cell r="B267">
            <v>23453</v>
          </cell>
          <cell r="C267">
            <v>30803</v>
          </cell>
          <cell r="D267">
            <v>32656</v>
          </cell>
          <cell r="E267">
            <v>39</v>
          </cell>
          <cell r="F267" t="str">
            <v>35&lt;45</v>
          </cell>
          <cell r="G267">
            <v>18</v>
          </cell>
          <cell r="H267" t="str">
            <v>15&lt;20</v>
          </cell>
          <cell r="I267" t="str">
            <v>30,000&lt;40,000</v>
          </cell>
        </row>
        <row r="268">
          <cell r="A268" t="str">
            <v>M</v>
          </cell>
          <cell r="B268">
            <v>21995</v>
          </cell>
          <cell r="C268">
            <v>31971</v>
          </cell>
          <cell r="D268">
            <v>32656</v>
          </cell>
          <cell r="E268">
            <v>43</v>
          </cell>
          <cell r="F268" t="str">
            <v>35&lt;45</v>
          </cell>
          <cell r="G268">
            <v>15</v>
          </cell>
          <cell r="H268" t="str">
            <v>15&lt;20</v>
          </cell>
          <cell r="I268" t="str">
            <v>30,000&lt;40,000</v>
          </cell>
        </row>
      </sheetData>
      <sheetData sheetId="6">
        <row r="2">
          <cell r="A2" t="str">
            <v>SEX</v>
          </cell>
          <cell r="B2" t="str">
            <v>BD</v>
          </cell>
          <cell r="C2" t="str">
            <v>HD</v>
          </cell>
          <cell r="D2" t="str">
            <v>Age</v>
          </cell>
          <cell r="E2" t="str">
            <v>Age Cat</v>
          </cell>
          <cell r="F2" t="str">
            <v>Service</v>
          </cell>
          <cell r="G2" t="str">
            <v>Service Cat</v>
          </cell>
        </row>
        <row r="3">
          <cell r="A3" t="str">
            <v>M</v>
          </cell>
          <cell r="B3">
            <v>16227</v>
          </cell>
          <cell r="C3">
            <v>24677</v>
          </cell>
          <cell r="D3">
            <v>58</v>
          </cell>
          <cell r="E3" t="str">
            <v>55&lt;65</v>
          </cell>
          <cell r="F3">
            <v>35</v>
          </cell>
          <cell r="G3" t="str">
            <v>20+</v>
          </cell>
        </row>
        <row r="4">
          <cell r="A4" t="str">
            <v>F</v>
          </cell>
          <cell r="B4">
            <v>7196</v>
          </cell>
          <cell r="C4">
            <v>19287</v>
          </cell>
          <cell r="D4">
            <v>83</v>
          </cell>
          <cell r="E4" t="str">
            <v>65+</v>
          </cell>
          <cell r="F4">
            <v>50</v>
          </cell>
          <cell r="G4" t="str">
            <v>20+</v>
          </cell>
        </row>
        <row r="5">
          <cell r="A5" t="str">
            <v>M</v>
          </cell>
          <cell r="B5">
            <v>13338</v>
          </cell>
          <cell r="C5">
            <v>23312</v>
          </cell>
          <cell r="D5">
            <v>66</v>
          </cell>
          <cell r="E5" t="str">
            <v>65+</v>
          </cell>
          <cell r="F5">
            <v>39</v>
          </cell>
          <cell r="G5" t="str">
            <v>20+</v>
          </cell>
        </row>
        <row r="6">
          <cell r="A6" t="str">
            <v>M</v>
          </cell>
          <cell r="B6">
            <v>9542</v>
          </cell>
          <cell r="C6">
            <v>9542</v>
          </cell>
          <cell r="D6">
            <v>77</v>
          </cell>
          <cell r="E6" t="str">
            <v>65+</v>
          </cell>
          <cell r="F6">
            <v>77</v>
          </cell>
          <cell r="G6" t="str">
            <v>20+</v>
          </cell>
        </row>
        <row r="7">
          <cell r="A7" t="str">
            <v>M</v>
          </cell>
          <cell r="B7">
            <v>13263</v>
          </cell>
          <cell r="C7">
            <v>21044</v>
          </cell>
          <cell r="D7">
            <v>66</v>
          </cell>
          <cell r="E7" t="str">
            <v>65+</v>
          </cell>
          <cell r="F7">
            <v>45</v>
          </cell>
          <cell r="G7" t="str">
            <v>20+</v>
          </cell>
        </row>
        <row r="8">
          <cell r="A8" t="str">
            <v>M</v>
          </cell>
          <cell r="B8">
            <v>2170</v>
          </cell>
          <cell r="C8">
            <v>10446</v>
          </cell>
          <cell r="D8">
            <v>97</v>
          </cell>
          <cell r="E8" t="str">
            <v>65+</v>
          </cell>
          <cell r="F8">
            <v>74</v>
          </cell>
          <cell r="G8" t="str">
            <v>20+</v>
          </cell>
        </row>
        <row r="9">
          <cell r="A9" t="str">
            <v>M</v>
          </cell>
          <cell r="B9">
            <v>11276</v>
          </cell>
          <cell r="C9">
            <v>23992</v>
          </cell>
          <cell r="D9">
            <v>72</v>
          </cell>
          <cell r="E9" t="str">
            <v>65+</v>
          </cell>
          <cell r="F9">
            <v>37</v>
          </cell>
          <cell r="G9" t="str">
            <v>20+</v>
          </cell>
        </row>
        <row r="10">
          <cell r="A10" t="str">
            <v>M</v>
          </cell>
          <cell r="B10">
            <v>17121</v>
          </cell>
          <cell r="C10">
            <v>25101</v>
          </cell>
          <cell r="D10">
            <v>56</v>
          </cell>
          <cell r="E10" t="str">
            <v>55&lt;65</v>
          </cell>
          <cell r="F10">
            <v>34</v>
          </cell>
          <cell r="G10" t="str">
            <v>20+</v>
          </cell>
        </row>
        <row r="11">
          <cell r="A11" t="str">
            <v>M</v>
          </cell>
          <cell r="B11">
            <v>11680</v>
          </cell>
          <cell r="C11">
            <v>23046</v>
          </cell>
          <cell r="D11">
            <v>71</v>
          </cell>
          <cell r="E11" t="str">
            <v>65+</v>
          </cell>
          <cell r="F11">
            <v>40</v>
          </cell>
          <cell r="G11" t="str">
            <v>20+</v>
          </cell>
        </row>
        <row r="12">
          <cell r="A12" t="str">
            <v>M</v>
          </cell>
          <cell r="B12">
            <v>11187</v>
          </cell>
          <cell r="C12">
            <v>19341</v>
          </cell>
          <cell r="D12">
            <v>72</v>
          </cell>
          <cell r="E12" t="str">
            <v>65+</v>
          </cell>
          <cell r="F12">
            <v>50</v>
          </cell>
          <cell r="G12" t="str">
            <v>20+</v>
          </cell>
        </row>
        <row r="13">
          <cell r="A13" t="str">
            <v>M</v>
          </cell>
          <cell r="B13">
            <v>7675</v>
          </cell>
          <cell r="C13">
            <v>21156</v>
          </cell>
          <cell r="D13">
            <v>82</v>
          </cell>
          <cell r="E13" t="str">
            <v>65+</v>
          </cell>
          <cell r="F13">
            <v>45</v>
          </cell>
          <cell r="G13" t="str">
            <v>20+</v>
          </cell>
        </row>
        <row r="14">
          <cell r="A14" t="str">
            <v>M</v>
          </cell>
          <cell r="B14">
            <v>12910</v>
          </cell>
          <cell r="C14">
            <v>22066</v>
          </cell>
          <cell r="D14">
            <v>67</v>
          </cell>
          <cell r="E14" t="str">
            <v>65+</v>
          </cell>
          <cell r="F14">
            <v>42</v>
          </cell>
          <cell r="G14" t="str">
            <v>20+</v>
          </cell>
        </row>
        <row r="15">
          <cell r="A15" t="str">
            <v>M</v>
          </cell>
          <cell r="B15">
            <v>10151</v>
          </cell>
          <cell r="C15">
            <v>24684</v>
          </cell>
          <cell r="D15">
            <v>75</v>
          </cell>
          <cell r="E15" t="str">
            <v>65+</v>
          </cell>
          <cell r="F15">
            <v>35</v>
          </cell>
          <cell r="G15" t="str">
            <v>20+</v>
          </cell>
        </row>
        <row r="16">
          <cell r="A16" t="str">
            <v>M</v>
          </cell>
          <cell r="B16">
            <v>10701</v>
          </cell>
          <cell r="C16">
            <v>16579</v>
          </cell>
          <cell r="D16">
            <v>74</v>
          </cell>
          <cell r="E16" t="str">
            <v>65+</v>
          </cell>
          <cell r="F16">
            <v>57</v>
          </cell>
          <cell r="G16" t="str">
            <v>20+</v>
          </cell>
        </row>
        <row r="17">
          <cell r="A17" t="str">
            <v>M</v>
          </cell>
          <cell r="B17">
            <v>4039</v>
          </cell>
          <cell r="C17">
            <v>13746</v>
          </cell>
          <cell r="D17">
            <v>92</v>
          </cell>
          <cell r="E17" t="str">
            <v>65+</v>
          </cell>
          <cell r="F17">
            <v>65</v>
          </cell>
          <cell r="G17" t="str">
            <v>20+</v>
          </cell>
        </row>
        <row r="18">
          <cell r="A18" t="str">
            <v>M</v>
          </cell>
          <cell r="B18">
            <v>5493</v>
          </cell>
          <cell r="C18">
            <v>13226</v>
          </cell>
          <cell r="D18">
            <v>88</v>
          </cell>
          <cell r="E18" t="str">
            <v>65+</v>
          </cell>
          <cell r="F18">
            <v>67</v>
          </cell>
          <cell r="G18" t="str">
            <v>20+</v>
          </cell>
        </row>
        <row r="19">
          <cell r="A19" t="str">
            <v>M</v>
          </cell>
          <cell r="B19">
            <v>22547</v>
          </cell>
          <cell r="C19">
            <v>29276</v>
          </cell>
          <cell r="D19">
            <v>41</v>
          </cell>
          <cell r="E19" t="str">
            <v>35&lt;45</v>
          </cell>
          <cell r="F19">
            <v>23</v>
          </cell>
          <cell r="G19" t="str">
            <v>20+</v>
          </cell>
        </row>
        <row r="20">
          <cell r="A20" t="str">
            <v>F</v>
          </cell>
          <cell r="B20">
            <v>8238</v>
          </cell>
          <cell r="C20">
            <v>15529</v>
          </cell>
          <cell r="D20">
            <v>80</v>
          </cell>
          <cell r="E20" t="str">
            <v>65+</v>
          </cell>
          <cell r="F20">
            <v>60</v>
          </cell>
          <cell r="G20" t="str">
            <v>20+</v>
          </cell>
        </row>
        <row r="21">
          <cell r="A21" t="str">
            <v>M</v>
          </cell>
          <cell r="B21">
            <v>7303</v>
          </cell>
          <cell r="C21">
            <v>14891</v>
          </cell>
          <cell r="D21">
            <v>83</v>
          </cell>
          <cell r="E21" t="str">
            <v>65+</v>
          </cell>
          <cell r="F21">
            <v>62</v>
          </cell>
          <cell r="G21" t="str">
            <v>20+</v>
          </cell>
        </row>
        <row r="22">
          <cell r="A22" t="str">
            <v>M</v>
          </cell>
          <cell r="B22">
            <v>15264</v>
          </cell>
          <cell r="C22">
            <v>25356</v>
          </cell>
          <cell r="D22">
            <v>61</v>
          </cell>
          <cell r="E22" t="str">
            <v>55&lt;65</v>
          </cell>
          <cell r="F22">
            <v>33</v>
          </cell>
          <cell r="G22" t="str">
            <v>20+</v>
          </cell>
        </row>
        <row r="23">
          <cell r="A23" t="str">
            <v>M</v>
          </cell>
          <cell r="B23">
            <v>6194</v>
          </cell>
          <cell r="C23">
            <v>16849</v>
          </cell>
          <cell r="D23">
            <v>86</v>
          </cell>
          <cell r="E23" t="str">
            <v>65+</v>
          </cell>
          <cell r="F23">
            <v>57</v>
          </cell>
          <cell r="G23" t="str">
            <v>20+</v>
          </cell>
        </row>
        <row r="24">
          <cell r="A24" t="str">
            <v>M</v>
          </cell>
          <cell r="B24">
            <v>12007</v>
          </cell>
          <cell r="C24">
            <v>25377</v>
          </cell>
          <cell r="D24">
            <v>70</v>
          </cell>
          <cell r="E24" t="str">
            <v>65+</v>
          </cell>
          <cell r="F24">
            <v>33</v>
          </cell>
          <cell r="G24" t="str">
            <v>20+</v>
          </cell>
        </row>
        <row r="25">
          <cell r="A25" t="str">
            <v>M</v>
          </cell>
          <cell r="B25">
            <v>13249</v>
          </cell>
          <cell r="C25">
            <v>21219</v>
          </cell>
          <cell r="D25">
            <v>67</v>
          </cell>
          <cell r="E25" t="str">
            <v>65+</v>
          </cell>
          <cell r="F25">
            <v>45</v>
          </cell>
          <cell r="G25" t="str">
            <v>20+</v>
          </cell>
        </row>
        <row r="26">
          <cell r="A26" t="str">
            <v>M</v>
          </cell>
          <cell r="B26">
            <v>15528</v>
          </cell>
          <cell r="C26">
            <v>25342</v>
          </cell>
          <cell r="D26">
            <v>60</v>
          </cell>
          <cell r="E26" t="str">
            <v>55&lt;65</v>
          </cell>
          <cell r="F26">
            <v>33</v>
          </cell>
          <cell r="G26" t="str">
            <v>20+</v>
          </cell>
        </row>
        <row r="27">
          <cell r="A27" t="str">
            <v>F</v>
          </cell>
          <cell r="B27">
            <v>8877</v>
          </cell>
          <cell r="C27">
            <v>19133</v>
          </cell>
          <cell r="D27">
            <v>79</v>
          </cell>
          <cell r="E27" t="str">
            <v>65+</v>
          </cell>
          <cell r="F27">
            <v>50</v>
          </cell>
          <cell r="G27" t="str">
            <v>20+</v>
          </cell>
        </row>
        <row r="28">
          <cell r="A28" t="str">
            <v>M</v>
          </cell>
          <cell r="B28">
            <v>12804</v>
          </cell>
          <cell r="C28">
            <v>30704</v>
          </cell>
          <cell r="D28">
            <v>68</v>
          </cell>
          <cell r="E28" t="str">
            <v>65+</v>
          </cell>
          <cell r="F28">
            <v>19</v>
          </cell>
          <cell r="G28" t="str">
            <v>15&lt;20</v>
          </cell>
        </row>
      </sheetData>
      <sheetData sheetId="7">
        <row r="2">
          <cell r="A2" t="str">
            <v>EMPLOYEE</v>
          </cell>
          <cell r="B2" t="str">
            <v>SEX</v>
          </cell>
          <cell r="C2" t="str">
            <v>BD</v>
          </cell>
          <cell r="D2" t="str">
            <v>HD</v>
          </cell>
          <cell r="E2" t="str">
            <v>Age</v>
          </cell>
          <cell r="F2" t="str">
            <v>Age Cat</v>
          </cell>
          <cell r="G2" t="str">
            <v>Service</v>
          </cell>
          <cell r="H2" t="str">
            <v>Service Cat</v>
          </cell>
        </row>
        <row r="3">
          <cell r="A3" t="str">
            <v>Attkisson, Rufus</v>
          </cell>
          <cell r="B3" t="str">
            <v>M</v>
          </cell>
          <cell r="C3">
            <v>5085</v>
          </cell>
          <cell r="D3">
            <v>19124</v>
          </cell>
          <cell r="E3">
            <v>89</v>
          </cell>
          <cell r="F3" t="str">
            <v>65+</v>
          </cell>
          <cell r="G3">
            <v>50</v>
          </cell>
          <cell r="H3" t="str">
            <v>20+</v>
          </cell>
        </row>
        <row r="4">
          <cell r="A4" t="str">
            <v>Barber, Jasper</v>
          </cell>
          <cell r="B4" t="str">
            <v>M</v>
          </cell>
          <cell r="C4">
            <v>7211</v>
          </cell>
          <cell r="D4">
            <v>20617</v>
          </cell>
          <cell r="E4">
            <v>83</v>
          </cell>
          <cell r="F4" t="str">
            <v>65+</v>
          </cell>
          <cell r="G4">
            <v>46</v>
          </cell>
          <cell r="H4" t="str">
            <v>20+</v>
          </cell>
        </row>
        <row r="5">
          <cell r="A5" t="str">
            <v>Berry, Melvin</v>
          </cell>
          <cell r="B5" t="str">
            <v>M</v>
          </cell>
          <cell r="C5">
            <v>6831</v>
          </cell>
          <cell r="D5">
            <v>15154</v>
          </cell>
          <cell r="E5">
            <v>84</v>
          </cell>
          <cell r="F5" t="str">
            <v>65+</v>
          </cell>
          <cell r="G5">
            <v>61</v>
          </cell>
          <cell r="H5" t="str">
            <v>20+</v>
          </cell>
        </row>
        <row r="6">
          <cell r="A6" t="str">
            <v>Bishop, Douglas</v>
          </cell>
          <cell r="B6" t="str">
            <v>M</v>
          </cell>
          <cell r="C6">
            <v>10947</v>
          </cell>
          <cell r="D6">
            <v>21738</v>
          </cell>
          <cell r="E6">
            <v>73</v>
          </cell>
          <cell r="F6" t="str">
            <v>65+</v>
          </cell>
          <cell r="G6">
            <v>43</v>
          </cell>
          <cell r="H6" t="str">
            <v>20+</v>
          </cell>
        </row>
        <row r="7">
          <cell r="A7" t="str">
            <v>Bowen, Lawrence</v>
          </cell>
          <cell r="B7" t="str">
            <v>M</v>
          </cell>
          <cell r="C7">
            <v>8723</v>
          </cell>
          <cell r="D7">
            <v>21310</v>
          </cell>
          <cell r="E7">
            <v>79</v>
          </cell>
          <cell r="F7" t="str">
            <v>65+</v>
          </cell>
          <cell r="G7">
            <v>44</v>
          </cell>
          <cell r="H7" t="str">
            <v>20+</v>
          </cell>
        </row>
        <row r="8">
          <cell r="A8" t="str">
            <v>Brame, Joseph</v>
          </cell>
          <cell r="B8" t="str">
            <v>M</v>
          </cell>
          <cell r="C8">
            <v>15708</v>
          </cell>
          <cell r="D8">
            <v>25875</v>
          </cell>
          <cell r="E8">
            <v>60</v>
          </cell>
          <cell r="F8" t="str">
            <v>55&lt;65</v>
          </cell>
          <cell r="G8">
            <v>32</v>
          </cell>
          <cell r="H8" t="str">
            <v>20+</v>
          </cell>
        </row>
        <row r="9">
          <cell r="A9" t="str">
            <v>Briggs, Stanley</v>
          </cell>
          <cell r="B9" t="str">
            <v>M</v>
          </cell>
          <cell r="C9">
            <v>11278</v>
          </cell>
          <cell r="D9">
            <v>22678</v>
          </cell>
          <cell r="E9">
            <v>72</v>
          </cell>
          <cell r="F9" t="str">
            <v>65+</v>
          </cell>
          <cell r="G9">
            <v>41</v>
          </cell>
          <cell r="H9" t="str">
            <v>20+</v>
          </cell>
        </row>
        <row r="10">
          <cell r="A10" t="str">
            <v>Broadwell, Ruff</v>
          </cell>
          <cell r="B10" t="str">
            <v>M</v>
          </cell>
          <cell r="C10">
            <v>5170</v>
          </cell>
          <cell r="D10">
            <v>16152</v>
          </cell>
          <cell r="E10">
            <v>89</v>
          </cell>
          <cell r="F10" t="str">
            <v>65+</v>
          </cell>
          <cell r="G10">
            <v>59</v>
          </cell>
          <cell r="H10" t="str">
            <v>20+</v>
          </cell>
        </row>
        <row r="11">
          <cell r="A11" t="str">
            <v>Brooks, Johnnie</v>
          </cell>
          <cell r="B11" t="str">
            <v>M</v>
          </cell>
          <cell r="C11">
            <v>12640</v>
          </cell>
          <cell r="D11">
            <v>27309</v>
          </cell>
          <cell r="E11">
            <v>68</v>
          </cell>
          <cell r="F11" t="str">
            <v>65+</v>
          </cell>
          <cell r="G11">
            <v>28</v>
          </cell>
          <cell r="H11" t="str">
            <v>20+</v>
          </cell>
        </row>
        <row r="12">
          <cell r="A12" t="str">
            <v>Brown, John, Jr.</v>
          </cell>
          <cell r="B12" t="str">
            <v>M</v>
          </cell>
          <cell r="C12">
            <v>8233</v>
          </cell>
          <cell r="D12">
            <v>17656</v>
          </cell>
          <cell r="E12">
            <v>80</v>
          </cell>
          <cell r="F12" t="str">
            <v>65+</v>
          </cell>
          <cell r="G12">
            <v>54</v>
          </cell>
          <cell r="H12" t="str">
            <v>20+</v>
          </cell>
        </row>
        <row r="13">
          <cell r="A13" t="str">
            <v>Brown, Ralph</v>
          </cell>
          <cell r="B13" t="str">
            <v>M</v>
          </cell>
          <cell r="C13">
            <v>10393</v>
          </cell>
          <cell r="D13">
            <v>21107</v>
          </cell>
          <cell r="E13">
            <v>74</v>
          </cell>
          <cell r="F13" t="str">
            <v>65+</v>
          </cell>
          <cell r="G13">
            <v>45</v>
          </cell>
          <cell r="H13" t="str">
            <v>20+</v>
          </cell>
        </row>
        <row r="14">
          <cell r="A14" t="str">
            <v>Bunn, Garland</v>
          </cell>
          <cell r="B14" t="str">
            <v>M</v>
          </cell>
          <cell r="C14">
            <v>11513</v>
          </cell>
          <cell r="D14">
            <v>23673</v>
          </cell>
          <cell r="E14">
            <v>71</v>
          </cell>
          <cell r="F14" t="str">
            <v>65+</v>
          </cell>
          <cell r="G14">
            <v>38</v>
          </cell>
          <cell r="H14" t="str">
            <v>20+</v>
          </cell>
        </row>
        <row r="15">
          <cell r="A15" t="str">
            <v>Burrell, Elwood</v>
          </cell>
          <cell r="B15" t="str">
            <v>M</v>
          </cell>
          <cell r="C15">
            <v>16351</v>
          </cell>
          <cell r="D15">
            <v>25419</v>
          </cell>
          <cell r="E15">
            <v>58</v>
          </cell>
          <cell r="F15" t="str">
            <v>55&lt;65</v>
          </cell>
          <cell r="G15">
            <v>33</v>
          </cell>
          <cell r="H15" t="str">
            <v>20+</v>
          </cell>
        </row>
        <row r="16">
          <cell r="A16" t="str">
            <v>Callis, Cautelyou</v>
          </cell>
          <cell r="B16" t="str">
            <v>M</v>
          </cell>
          <cell r="C16">
            <v>12759</v>
          </cell>
          <cell r="D16">
            <v>28534</v>
          </cell>
          <cell r="E16">
            <v>68</v>
          </cell>
          <cell r="F16" t="str">
            <v>65+</v>
          </cell>
          <cell r="G16">
            <v>25</v>
          </cell>
          <cell r="H16" t="str">
            <v>20+</v>
          </cell>
        </row>
        <row r="17">
          <cell r="A17" t="str">
            <v>Campbell, Lynn</v>
          </cell>
          <cell r="B17" t="str">
            <v>F</v>
          </cell>
          <cell r="C17">
            <v>8837</v>
          </cell>
          <cell r="D17">
            <v>17078</v>
          </cell>
          <cell r="E17">
            <v>79</v>
          </cell>
          <cell r="F17" t="str">
            <v>65+</v>
          </cell>
          <cell r="G17">
            <v>56</v>
          </cell>
          <cell r="H17" t="str">
            <v>20+</v>
          </cell>
        </row>
        <row r="18">
          <cell r="A18" t="str">
            <v>Carter, Emanual</v>
          </cell>
          <cell r="B18" t="str">
            <v>M</v>
          </cell>
          <cell r="C18">
            <v>13524</v>
          </cell>
          <cell r="D18">
            <v>25664</v>
          </cell>
          <cell r="E18">
            <v>66</v>
          </cell>
          <cell r="F18" t="str">
            <v>65+</v>
          </cell>
          <cell r="G18">
            <v>33</v>
          </cell>
          <cell r="H18" t="str">
            <v>20+</v>
          </cell>
        </row>
        <row r="19">
          <cell r="A19" t="str">
            <v>Carter, Lawson</v>
          </cell>
          <cell r="B19" t="str">
            <v>M</v>
          </cell>
          <cell r="C19">
            <v>8762</v>
          </cell>
          <cell r="D19">
            <v>20743</v>
          </cell>
          <cell r="E19">
            <v>79</v>
          </cell>
          <cell r="F19" t="str">
            <v>65+</v>
          </cell>
          <cell r="G19">
            <v>46</v>
          </cell>
          <cell r="H19" t="str">
            <v>20+</v>
          </cell>
        </row>
        <row r="20">
          <cell r="A20" t="str">
            <v>Cheatham, Henry</v>
          </cell>
          <cell r="B20" t="str">
            <v>M</v>
          </cell>
          <cell r="C20">
            <v>3218</v>
          </cell>
          <cell r="D20">
            <v>14376</v>
          </cell>
          <cell r="E20">
            <v>94</v>
          </cell>
          <cell r="F20" t="str">
            <v>65+</v>
          </cell>
          <cell r="G20">
            <v>63</v>
          </cell>
          <cell r="H20" t="str">
            <v>20+</v>
          </cell>
        </row>
        <row r="21">
          <cell r="A21" t="str">
            <v>Cole, Lawrence</v>
          </cell>
          <cell r="B21" t="str">
            <v>M</v>
          </cell>
          <cell r="C21">
            <v>24270</v>
          </cell>
          <cell r="D21">
            <v>24797</v>
          </cell>
          <cell r="E21">
            <v>36</v>
          </cell>
          <cell r="F21" t="str">
            <v>35&lt;45</v>
          </cell>
          <cell r="G21">
            <v>35</v>
          </cell>
          <cell r="H21" t="str">
            <v>20+</v>
          </cell>
        </row>
        <row r="22">
          <cell r="A22" t="str">
            <v>Corey, George</v>
          </cell>
          <cell r="B22" t="str">
            <v>M</v>
          </cell>
          <cell r="C22">
            <v>10756</v>
          </cell>
          <cell r="D22">
            <v>19371</v>
          </cell>
          <cell r="E22">
            <v>73</v>
          </cell>
          <cell r="F22" t="str">
            <v>65+</v>
          </cell>
          <cell r="G22">
            <v>50</v>
          </cell>
          <cell r="H22" t="str">
            <v>20+</v>
          </cell>
        </row>
        <row r="23">
          <cell r="A23" t="str">
            <v>Dabney, Lillie</v>
          </cell>
          <cell r="B23" t="str">
            <v>F</v>
          </cell>
          <cell r="C23">
            <v>16381</v>
          </cell>
          <cell r="D23">
            <v>29416</v>
          </cell>
          <cell r="E23">
            <v>58</v>
          </cell>
          <cell r="F23" t="str">
            <v>55&lt;65</v>
          </cell>
          <cell r="G23">
            <v>22</v>
          </cell>
          <cell r="H23" t="str">
            <v>20+</v>
          </cell>
        </row>
        <row r="24">
          <cell r="A24" t="str">
            <v>Dailey, Larry</v>
          </cell>
          <cell r="B24" t="str">
            <v>M</v>
          </cell>
          <cell r="C24">
            <v>18974</v>
          </cell>
          <cell r="D24">
            <v>27498</v>
          </cell>
          <cell r="E24">
            <v>51</v>
          </cell>
          <cell r="F24" t="str">
            <v>45&lt;55</v>
          </cell>
          <cell r="G24">
            <v>28</v>
          </cell>
          <cell r="H24" t="str">
            <v>20+</v>
          </cell>
        </row>
        <row r="25">
          <cell r="A25" t="str">
            <v>Dickerson, James</v>
          </cell>
          <cell r="B25" t="str">
            <v>M</v>
          </cell>
          <cell r="C25">
            <v>13688</v>
          </cell>
          <cell r="D25">
            <v>27495</v>
          </cell>
          <cell r="E25">
            <v>65</v>
          </cell>
          <cell r="F25" t="str">
            <v>65+</v>
          </cell>
          <cell r="G25">
            <v>28</v>
          </cell>
          <cell r="H25" t="str">
            <v>20+</v>
          </cell>
        </row>
        <row r="26">
          <cell r="A26" t="str">
            <v>Doyle, Rolland</v>
          </cell>
          <cell r="B26" t="str">
            <v>M</v>
          </cell>
          <cell r="C26">
            <v>12573</v>
          </cell>
          <cell r="D26">
            <v>25805</v>
          </cell>
          <cell r="E26">
            <v>68</v>
          </cell>
          <cell r="F26" t="str">
            <v>65+</v>
          </cell>
          <cell r="G26">
            <v>32</v>
          </cell>
          <cell r="H26" t="str">
            <v>20+</v>
          </cell>
        </row>
        <row r="27">
          <cell r="A27" t="str">
            <v>Edmonds, David</v>
          </cell>
          <cell r="B27" t="str">
            <v>M</v>
          </cell>
          <cell r="C27">
            <v>14562</v>
          </cell>
          <cell r="D27">
            <v>23228</v>
          </cell>
          <cell r="E27">
            <v>63</v>
          </cell>
          <cell r="F27" t="str">
            <v>55&lt;65</v>
          </cell>
          <cell r="G27">
            <v>39</v>
          </cell>
          <cell r="H27" t="str">
            <v>20+</v>
          </cell>
        </row>
        <row r="28">
          <cell r="A28" t="str">
            <v>Farris, Raymond</v>
          </cell>
          <cell r="B28" t="str">
            <v>M</v>
          </cell>
          <cell r="C28">
            <v>13135</v>
          </cell>
          <cell r="D28">
            <v>25918</v>
          </cell>
          <cell r="E28">
            <v>67</v>
          </cell>
          <cell r="F28" t="str">
            <v>65+</v>
          </cell>
          <cell r="G28">
            <v>32</v>
          </cell>
          <cell r="H28" t="str">
            <v>20+</v>
          </cell>
        </row>
        <row r="29">
          <cell r="A29" t="str">
            <v>Ferguson, Leroy</v>
          </cell>
          <cell r="B29" t="str">
            <v>M</v>
          </cell>
          <cell r="C29">
            <v>9641</v>
          </cell>
          <cell r="D29">
            <v>17583</v>
          </cell>
          <cell r="E29">
            <v>76</v>
          </cell>
          <cell r="F29" t="str">
            <v>65+</v>
          </cell>
          <cell r="G29">
            <v>55</v>
          </cell>
          <cell r="H29" t="str">
            <v>20+</v>
          </cell>
        </row>
        <row r="30">
          <cell r="A30" t="str">
            <v>Ford, John</v>
          </cell>
          <cell r="B30" t="str">
            <v>M</v>
          </cell>
          <cell r="C30">
            <v>7667</v>
          </cell>
          <cell r="D30">
            <v>18470</v>
          </cell>
          <cell r="E30">
            <v>82</v>
          </cell>
          <cell r="F30" t="str">
            <v>65+</v>
          </cell>
          <cell r="G30">
            <v>52</v>
          </cell>
          <cell r="H30" t="str">
            <v>20+</v>
          </cell>
        </row>
        <row r="31">
          <cell r="A31" t="str">
            <v>Funai, William</v>
          </cell>
          <cell r="B31" t="str">
            <v>M</v>
          </cell>
          <cell r="C31">
            <v>6772</v>
          </cell>
          <cell r="D31">
            <v>16784</v>
          </cell>
          <cell r="E31">
            <v>84</v>
          </cell>
          <cell r="F31" t="str">
            <v>65+</v>
          </cell>
          <cell r="G31">
            <v>57</v>
          </cell>
          <cell r="H31" t="str">
            <v>20+</v>
          </cell>
        </row>
        <row r="32">
          <cell r="A32" t="str">
            <v>Gaines, Russell</v>
          </cell>
          <cell r="B32" t="str">
            <v>M</v>
          </cell>
          <cell r="C32">
            <v>15914</v>
          </cell>
          <cell r="D32">
            <v>26028</v>
          </cell>
          <cell r="E32">
            <v>59</v>
          </cell>
          <cell r="F32" t="str">
            <v>55&lt;65</v>
          </cell>
          <cell r="G32">
            <v>32</v>
          </cell>
          <cell r="H32" t="str">
            <v>20+</v>
          </cell>
        </row>
        <row r="33">
          <cell r="A33" t="str">
            <v>Godbold, Mary McCoy</v>
          </cell>
          <cell r="B33" t="str">
            <v>F</v>
          </cell>
          <cell r="C33">
            <v>4136</v>
          </cell>
          <cell r="D33">
            <v>16320</v>
          </cell>
          <cell r="E33">
            <v>91</v>
          </cell>
          <cell r="F33" t="str">
            <v>65+</v>
          </cell>
          <cell r="G33">
            <v>58</v>
          </cell>
          <cell r="H33" t="str">
            <v>20+</v>
          </cell>
        </row>
        <row r="34">
          <cell r="A34" t="str">
            <v>Goodwin, Edythe</v>
          </cell>
          <cell r="B34" t="str">
            <v>F</v>
          </cell>
          <cell r="C34">
            <v>17600</v>
          </cell>
          <cell r="D34">
            <v>29227</v>
          </cell>
          <cell r="E34">
            <v>55</v>
          </cell>
          <cell r="F34" t="str">
            <v>55&lt;65</v>
          </cell>
          <cell r="G34">
            <v>23</v>
          </cell>
          <cell r="H34" t="str">
            <v>20+</v>
          </cell>
        </row>
        <row r="35">
          <cell r="A35" t="str">
            <v>Green, Shallie</v>
          </cell>
          <cell r="B35" t="str">
            <v>F</v>
          </cell>
          <cell r="C35">
            <v>12673</v>
          </cell>
          <cell r="D35">
            <v>25703</v>
          </cell>
          <cell r="E35">
            <v>68</v>
          </cell>
          <cell r="F35" t="str">
            <v>65+</v>
          </cell>
          <cell r="G35">
            <v>32</v>
          </cell>
          <cell r="H35" t="str">
            <v>20+</v>
          </cell>
        </row>
        <row r="36">
          <cell r="A36" t="str">
            <v>Green, William</v>
          </cell>
          <cell r="B36" t="str">
            <v>M</v>
          </cell>
          <cell r="C36">
            <v>14932</v>
          </cell>
          <cell r="D36">
            <v>22621</v>
          </cell>
          <cell r="E36">
            <v>62</v>
          </cell>
          <cell r="F36" t="str">
            <v>55&lt;65</v>
          </cell>
          <cell r="G36">
            <v>41</v>
          </cell>
          <cell r="H36" t="str">
            <v>20+</v>
          </cell>
        </row>
        <row r="37">
          <cell r="A37" t="str">
            <v>Greer, Curtis</v>
          </cell>
          <cell r="B37" t="str">
            <v>M</v>
          </cell>
          <cell r="C37">
            <v>7101</v>
          </cell>
          <cell r="D37">
            <v>18086</v>
          </cell>
          <cell r="E37">
            <v>83</v>
          </cell>
          <cell r="F37" t="str">
            <v>65+</v>
          </cell>
          <cell r="G37">
            <v>53</v>
          </cell>
          <cell r="H37" t="str">
            <v>20+</v>
          </cell>
        </row>
        <row r="38">
          <cell r="A38" t="str">
            <v>Haley, Henry</v>
          </cell>
          <cell r="B38" t="str">
            <v>M</v>
          </cell>
          <cell r="C38">
            <v>12029</v>
          </cell>
          <cell r="D38">
            <v>22388</v>
          </cell>
          <cell r="E38">
            <v>70</v>
          </cell>
          <cell r="F38" t="str">
            <v>65+</v>
          </cell>
          <cell r="G38">
            <v>42</v>
          </cell>
          <cell r="H38" t="str">
            <v>20+</v>
          </cell>
        </row>
        <row r="39">
          <cell r="A39" t="str">
            <v>Harris, Frank</v>
          </cell>
          <cell r="B39" t="str">
            <v>M</v>
          </cell>
          <cell r="C39">
            <v>11138</v>
          </cell>
          <cell r="D39">
            <v>28569</v>
          </cell>
          <cell r="E39">
            <v>72</v>
          </cell>
          <cell r="F39" t="str">
            <v>65+</v>
          </cell>
          <cell r="G39">
            <v>25</v>
          </cell>
          <cell r="H39" t="str">
            <v>20+</v>
          </cell>
        </row>
        <row r="40">
          <cell r="A40" t="str">
            <v>Harris, Harold</v>
          </cell>
          <cell r="B40" t="str">
            <v>M</v>
          </cell>
          <cell r="C40">
            <v>13314</v>
          </cell>
          <cell r="D40">
            <v>26399</v>
          </cell>
          <cell r="E40">
            <v>66</v>
          </cell>
          <cell r="F40" t="str">
            <v>65+</v>
          </cell>
          <cell r="G40">
            <v>31</v>
          </cell>
          <cell r="H40" t="str">
            <v>20+</v>
          </cell>
        </row>
        <row r="41">
          <cell r="A41" t="str">
            <v>Harris, Jackson</v>
          </cell>
          <cell r="B41" t="str">
            <v>M</v>
          </cell>
          <cell r="C41">
            <v>14058</v>
          </cell>
          <cell r="D41">
            <v>21835</v>
          </cell>
          <cell r="E41">
            <v>64</v>
          </cell>
          <cell r="F41" t="str">
            <v>55&lt;65</v>
          </cell>
          <cell r="G41">
            <v>43</v>
          </cell>
          <cell r="H41" t="str">
            <v>20+</v>
          </cell>
        </row>
        <row r="42">
          <cell r="A42" t="str">
            <v>Harrison, Clarence</v>
          </cell>
          <cell r="B42" t="str">
            <v>M</v>
          </cell>
          <cell r="C42">
            <v>11174</v>
          </cell>
          <cell r="D42">
            <v>23955</v>
          </cell>
          <cell r="E42">
            <v>72</v>
          </cell>
          <cell r="F42" t="str">
            <v>65+</v>
          </cell>
          <cell r="G42">
            <v>37</v>
          </cell>
          <cell r="H42" t="str">
            <v>20+</v>
          </cell>
        </row>
        <row r="43">
          <cell r="A43" t="str">
            <v>Henderson, Bernard</v>
          </cell>
          <cell r="B43" t="str">
            <v>M</v>
          </cell>
          <cell r="C43">
            <v>5547</v>
          </cell>
          <cell r="D43">
            <v>15232</v>
          </cell>
          <cell r="E43">
            <v>88</v>
          </cell>
          <cell r="F43" t="str">
            <v>65+</v>
          </cell>
          <cell r="G43">
            <v>61</v>
          </cell>
          <cell r="H43" t="str">
            <v>20+</v>
          </cell>
        </row>
        <row r="44">
          <cell r="A44" t="str">
            <v>Henley, Lester</v>
          </cell>
          <cell r="B44" t="str">
            <v>M</v>
          </cell>
          <cell r="C44">
            <v>13592</v>
          </cell>
          <cell r="D44">
            <v>25937</v>
          </cell>
          <cell r="E44">
            <v>66</v>
          </cell>
          <cell r="F44" t="str">
            <v>65+</v>
          </cell>
          <cell r="G44">
            <v>32</v>
          </cell>
          <cell r="H44" t="str">
            <v>20+</v>
          </cell>
        </row>
        <row r="45">
          <cell r="A45" t="str">
            <v>Hill, Jimmie</v>
          </cell>
          <cell r="B45" t="str">
            <v>M</v>
          </cell>
          <cell r="C45">
            <v>13396</v>
          </cell>
          <cell r="D45">
            <v>21100</v>
          </cell>
          <cell r="E45">
            <v>66</v>
          </cell>
          <cell r="F45" t="str">
            <v>65+</v>
          </cell>
          <cell r="G45">
            <v>45</v>
          </cell>
          <cell r="H45" t="str">
            <v>20+</v>
          </cell>
        </row>
        <row r="46">
          <cell r="A46" t="str">
            <v>Hite, William</v>
          </cell>
          <cell r="B46" t="str">
            <v>M</v>
          </cell>
          <cell r="C46">
            <v>11839</v>
          </cell>
          <cell r="D46">
            <v>25678</v>
          </cell>
          <cell r="E46">
            <v>70</v>
          </cell>
          <cell r="F46" t="str">
            <v>65+</v>
          </cell>
          <cell r="G46">
            <v>33</v>
          </cell>
          <cell r="H46" t="str">
            <v>20+</v>
          </cell>
        </row>
        <row r="47">
          <cell r="A47" t="str">
            <v>Holland, Carlton</v>
          </cell>
          <cell r="B47" t="str">
            <v>M</v>
          </cell>
          <cell r="C47">
            <v>11781</v>
          </cell>
          <cell r="D47">
            <v>24852</v>
          </cell>
          <cell r="E47">
            <v>71</v>
          </cell>
          <cell r="F47" t="str">
            <v>65+</v>
          </cell>
          <cell r="G47">
            <v>35</v>
          </cell>
          <cell r="H47" t="str">
            <v>20+</v>
          </cell>
        </row>
        <row r="48">
          <cell r="A48" t="str">
            <v>Howell, Garland Jr</v>
          </cell>
          <cell r="B48" t="str">
            <v>M</v>
          </cell>
          <cell r="C48">
            <v>13823</v>
          </cell>
          <cell r="D48">
            <v>23521</v>
          </cell>
          <cell r="E48">
            <v>65</v>
          </cell>
          <cell r="F48" t="str">
            <v>65+</v>
          </cell>
          <cell r="G48">
            <v>38</v>
          </cell>
          <cell r="H48" t="str">
            <v>20+</v>
          </cell>
        </row>
        <row r="49">
          <cell r="A49" t="str">
            <v>Hughes, Harry</v>
          </cell>
          <cell r="B49" t="str">
            <v>M</v>
          </cell>
          <cell r="C49">
            <v>11083</v>
          </cell>
          <cell r="D49">
            <v>23221</v>
          </cell>
          <cell r="E49">
            <v>72</v>
          </cell>
          <cell r="F49" t="str">
            <v>65+</v>
          </cell>
          <cell r="G49">
            <v>39</v>
          </cell>
          <cell r="H49" t="str">
            <v>20+</v>
          </cell>
        </row>
        <row r="50">
          <cell r="A50" t="str">
            <v>Hunt, Richard</v>
          </cell>
          <cell r="B50" t="str">
            <v>M</v>
          </cell>
          <cell r="C50">
            <v>5577</v>
          </cell>
          <cell r="D50">
            <v>15477</v>
          </cell>
          <cell r="E50">
            <v>88</v>
          </cell>
          <cell r="F50" t="str">
            <v>65+</v>
          </cell>
          <cell r="G50">
            <v>60</v>
          </cell>
          <cell r="H50" t="str">
            <v>20+</v>
          </cell>
        </row>
        <row r="51">
          <cell r="A51" t="str">
            <v>Iddings, Archie</v>
          </cell>
          <cell r="B51" t="str">
            <v>M</v>
          </cell>
          <cell r="C51">
            <v>6230</v>
          </cell>
          <cell r="D51">
            <v>17343</v>
          </cell>
          <cell r="E51">
            <v>86</v>
          </cell>
          <cell r="F51" t="str">
            <v>65+</v>
          </cell>
          <cell r="G51">
            <v>55</v>
          </cell>
          <cell r="H51" t="str">
            <v>20+</v>
          </cell>
        </row>
        <row r="52">
          <cell r="A52" t="str">
            <v>Jackson, Herbert</v>
          </cell>
          <cell r="B52" t="str">
            <v>M</v>
          </cell>
          <cell r="C52">
            <v>10617</v>
          </cell>
          <cell r="D52">
            <v>25021</v>
          </cell>
          <cell r="E52">
            <v>74</v>
          </cell>
          <cell r="F52" t="str">
            <v>65+</v>
          </cell>
          <cell r="G52">
            <v>34</v>
          </cell>
          <cell r="H52" t="str">
            <v>20+</v>
          </cell>
        </row>
        <row r="53">
          <cell r="A53" t="str">
            <v>Johnson, Elmer</v>
          </cell>
          <cell r="B53" t="str">
            <v>M</v>
          </cell>
          <cell r="C53">
            <v>14542</v>
          </cell>
          <cell r="D53">
            <v>24818</v>
          </cell>
          <cell r="E53">
            <v>63</v>
          </cell>
          <cell r="F53" t="str">
            <v>55&lt;65</v>
          </cell>
          <cell r="G53">
            <v>35</v>
          </cell>
          <cell r="H53" t="str">
            <v>20+</v>
          </cell>
        </row>
        <row r="54">
          <cell r="A54" t="str">
            <v>Johnson, Robert</v>
          </cell>
          <cell r="B54" t="str">
            <v>M</v>
          </cell>
          <cell r="C54">
            <v>13084</v>
          </cell>
          <cell r="D54">
            <v>25272</v>
          </cell>
          <cell r="E54">
            <v>67</v>
          </cell>
          <cell r="F54" t="str">
            <v>65+</v>
          </cell>
          <cell r="G54">
            <v>34</v>
          </cell>
          <cell r="H54" t="str">
            <v>20+</v>
          </cell>
        </row>
        <row r="55">
          <cell r="A55" t="str">
            <v>Johnson, Thomas</v>
          </cell>
          <cell r="B55" t="str">
            <v>M</v>
          </cell>
          <cell r="C55">
            <v>12858</v>
          </cell>
          <cell r="D55">
            <v>23935</v>
          </cell>
          <cell r="E55">
            <v>68</v>
          </cell>
          <cell r="F55" t="str">
            <v>65+</v>
          </cell>
          <cell r="G55">
            <v>37</v>
          </cell>
          <cell r="H55" t="str">
            <v>20+</v>
          </cell>
        </row>
        <row r="56">
          <cell r="A56" t="str">
            <v>Jones, Edward</v>
          </cell>
          <cell r="B56" t="str">
            <v>M</v>
          </cell>
          <cell r="C56">
            <v>10959</v>
          </cell>
          <cell r="D56">
            <v>20483</v>
          </cell>
          <cell r="E56">
            <v>73</v>
          </cell>
          <cell r="F56" t="str">
            <v>65+</v>
          </cell>
          <cell r="G56">
            <v>47</v>
          </cell>
          <cell r="H56" t="str">
            <v>20+</v>
          </cell>
        </row>
        <row r="57">
          <cell r="A57" t="str">
            <v>Jones, Robert</v>
          </cell>
          <cell r="B57" t="str">
            <v>M</v>
          </cell>
          <cell r="C57">
            <v>7526</v>
          </cell>
          <cell r="D57">
            <v>18777</v>
          </cell>
          <cell r="E57">
            <v>82</v>
          </cell>
          <cell r="F57" t="str">
            <v>65+</v>
          </cell>
          <cell r="G57">
            <v>51</v>
          </cell>
          <cell r="H57" t="str">
            <v>20+</v>
          </cell>
        </row>
        <row r="58">
          <cell r="A58" t="str">
            <v>Jones, Rudolph</v>
          </cell>
          <cell r="B58" t="str">
            <v>M</v>
          </cell>
          <cell r="C58">
            <v>13897</v>
          </cell>
          <cell r="D58">
            <v>25664</v>
          </cell>
          <cell r="E58">
            <v>65</v>
          </cell>
          <cell r="F58" t="str">
            <v>65+</v>
          </cell>
          <cell r="G58">
            <v>33</v>
          </cell>
          <cell r="H58" t="str">
            <v>20+</v>
          </cell>
        </row>
        <row r="59">
          <cell r="A59" t="str">
            <v>Knight, Robert</v>
          </cell>
          <cell r="B59" t="str">
            <v>M</v>
          </cell>
          <cell r="C59">
            <v>13998</v>
          </cell>
          <cell r="D59">
            <v>25587</v>
          </cell>
          <cell r="E59">
            <v>64</v>
          </cell>
          <cell r="F59" t="str">
            <v>55&lt;65</v>
          </cell>
          <cell r="G59">
            <v>33</v>
          </cell>
          <cell r="H59" t="str">
            <v>20+</v>
          </cell>
        </row>
        <row r="60">
          <cell r="A60" t="str">
            <v>Layden, Howard</v>
          </cell>
          <cell r="B60" t="str">
            <v>M</v>
          </cell>
          <cell r="C60">
            <v>3136</v>
          </cell>
          <cell r="D60">
            <v>16229</v>
          </cell>
          <cell r="E60">
            <v>94</v>
          </cell>
          <cell r="F60" t="str">
            <v>65+</v>
          </cell>
          <cell r="G60">
            <v>58</v>
          </cell>
          <cell r="H60" t="str">
            <v>20+</v>
          </cell>
        </row>
        <row r="61">
          <cell r="A61" t="str">
            <v>Mathews, Ira</v>
          </cell>
          <cell r="B61" t="str">
            <v>M</v>
          </cell>
          <cell r="C61">
            <v>20024</v>
          </cell>
          <cell r="D61">
            <v>22994</v>
          </cell>
          <cell r="E61">
            <v>48</v>
          </cell>
          <cell r="F61" t="str">
            <v>45&lt;55</v>
          </cell>
          <cell r="G61">
            <v>40</v>
          </cell>
          <cell r="H61" t="str">
            <v>20+</v>
          </cell>
        </row>
        <row r="62">
          <cell r="A62" t="str">
            <v>Mickie, Richard</v>
          </cell>
          <cell r="B62" t="str">
            <v>M</v>
          </cell>
          <cell r="C62">
            <v>11788</v>
          </cell>
          <cell r="D62">
            <v>24407</v>
          </cell>
          <cell r="E62">
            <v>71</v>
          </cell>
          <cell r="F62" t="str">
            <v>65+</v>
          </cell>
          <cell r="G62">
            <v>36</v>
          </cell>
          <cell r="H62" t="str">
            <v>20+</v>
          </cell>
        </row>
        <row r="63">
          <cell r="A63" t="str">
            <v>Miller, Thomas</v>
          </cell>
          <cell r="B63" t="str">
            <v>M</v>
          </cell>
          <cell r="C63">
            <v>11842</v>
          </cell>
          <cell r="D63">
            <v>29066</v>
          </cell>
          <cell r="E63">
            <v>70</v>
          </cell>
          <cell r="F63" t="str">
            <v>65+</v>
          </cell>
          <cell r="G63">
            <v>23</v>
          </cell>
          <cell r="H63" t="str">
            <v>20+</v>
          </cell>
        </row>
        <row r="64">
          <cell r="A64" t="str">
            <v>Mines, John</v>
          </cell>
          <cell r="B64" t="str">
            <v>M</v>
          </cell>
          <cell r="C64" t="str">
            <v>NA</v>
          </cell>
          <cell r="D64" t="str">
            <v>NA</v>
          </cell>
        </row>
        <row r="65">
          <cell r="A65" t="str">
            <v>Montgomery, Curtis</v>
          </cell>
          <cell r="B65" t="str">
            <v>M</v>
          </cell>
          <cell r="C65">
            <v>10858</v>
          </cell>
          <cell r="D65">
            <v>24884</v>
          </cell>
          <cell r="E65">
            <v>73</v>
          </cell>
          <cell r="F65" t="str">
            <v>65+</v>
          </cell>
          <cell r="G65">
            <v>35</v>
          </cell>
          <cell r="H65" t="str">
            <v>20+</v>
          </cell>
        </row>
        <row r="66">
          <cell r="A66" t="str">
            <v>Morris, Elnor</v>
          </cell>
          <cell r="B66" t="str">
            <v>F</v>
          </cell>
          <cell r="C66">
            <v>10564</v>
          </cell>
          <cell r="D66">
            <v>24145</v>
          </cell>
          <cell r="E66">
            <v>74</v>
          </cell>
          <cell r="F66" t="str">
            <v>65+</v>
          </cell>
          <cell r="G66">
            <v>37</v>
          </cell>
          <cell r="H66" t="str">
            <v>20+</v>
          </cell>
        </row>
        <row r="67">
          <cell r="A67" t="str">
            <v>Moss, Ollie</v>
          </cell>
          <cell r="B67" t="str">
            <v>M</v>
          </cell>
          <cell r="C67">
            <v>13864</v>
          </cell>
          <cell r="D67">
            <v>29066</v>
          </cell>
          <cell r="E67">
            <v>65</v>
          </cell>
          <cell r="F67" t="str">
            <v>65+</v>
          </cell>
          <cell r="G67">
            <v>23</v>
          </cell>
          <cell r="H67" t="str">
            <v>20+</v>
          </cell>
        </row>
        <row r="68">
          <cell r="A68" t="str">
            <v>Nash, Alvin</v>
          </cell>
          <cell r="B68" t="str">
            <v>M</v>
          </cell>
          <cell r="C68">
            <v>14879</v>
          </cell>
          <cell r="D68">
            <v>30998</v>
          </cell>
          <cell r="E68">
            <v>62</v>
          </cell>
          <cell r="F68" t="str">
            <v>55&lt;65</v>
          </cell>
          <cell r="G68">
            <v>18</v>
          </cell>
          <cell r="H68" t="str">
            <v>15&lt;20</v>
          </cell>
        </row>
        <row r="69">
          <cell r="A69" t="str">
            <v>Nelms, Richard</v>
          </cell>
          <cell r="B69" t="str">
            <v>M</v>
          </cell>
          <cell r="C69">
            <v>9252</v>
          </cell>
          <cell r="D69">
            <v>20876</v>
          </cell>
          <cell r="E69">
            <v>77</v>
          </cell>
          <cell r="F69" t="str">
            <v>65+</v>
          </cell>
          <cell r="G69">
            <v>46</v>
          </cell>
          <cell r="H69" t="str">
            <v>20+</v>
          </cell>
        </row>
        <row r="70">
          <cell r="A70" t="str">
            <v>Nicholson, Joseph</v>
          </cell>
          <cell r="B70" t="str">
            <v>M</v>
          </cell>
          <cell r="C70">
            <v>10884</v>
          </cell>
          <cell r="D70">
            <v>19463</v>
          </cell>
          <cell r="E70">
            <v>73</v>
          </cell>
          <cell r="F70" t="str">
            <v>65+</v>
          </cell>
          <cell r="G70">
            <v>50</v>
          </cell>
          <cell r="H70" t="str">
            <v>20+</v>
          </cell>
        </row>
        <row r="71">
          <cell r="A71" t="str">
            <v>Oliver, Luther</v>
          </cell>
          <cell r="B71" t="str">
            <v>M</v>
          </cell>
          <cell r="C71">
            <v>1432</v>
          </cell>
          <cell r="D71">
            <v>9872</v>
          </cell>
          <cell r="E71">
            <v>99</v>
          </cell>
          <cell r="F71" t="str">
            <v>65+</v>
          </cell>
          <cell r="G71">
            <v>76</v>
          </cell>
          <cell r="H71" t="str">
            <v>20+</v>
          </cell>
        </row>
        <row r="72">
          <cell r="A72" t="str">
            <v>Overby, Marvin</v>
          </cell>
          <cell r="B72" t="str">
            <v>M</v>
          </cell>
          <cell r="C72">
            <v>12773</v>
          </cell>
          <cell r="D72">
            <v>27593</v>
          </cell>
          <cell r="E72">
            <v>68</v>
          </cell>
          <cell r="F72" t="str">
            <v>65+</v>
          </cell>
          <cell r="G72">
            <v>27</v>
          </cell>
          <cell r="H72" t="str">
            <v>20+</v>
          </cell>
        </row>
        <row r="73">
          <cell r="A73" t="str">
            <v>Peddicord, David</v>
          </cell>
          <cell r="B73" t="str">
            <v>M</v>
          </cell>
          <cell r="C73">
            <v>8986</v>
          </cell>
          <cell r="D73">
            <v>21819</v>
          </cell>
          <cell r="E73">
            <v>78</v>
          </cell>
          <cell r="F73" t="str">
            <v>65+</v>
          </cell>
          <cell r="G73">
            <v>43</v>
          </cell>
          <cell r="H73" t="str">
            <v>20+</v>
          </cell>
        </row>
        <row r="74">
          <cell r="A74" t="str">
            <v>Pierce, Clifton</v>
          </cell>
          <cell r="B74" t="str">
            <v>M</v>
          </cell>
          <cell r="C74">
            <v>4545</v>
          </cell>
          <cell r="D74">
            <v>12318</v>
          </cell>
          <cell r="E74">
            <v>90</v>
          </cell>
          <cell r="F74" t="str">
            <v>65+</v>
          </cell>
          <cell r="G74">
            <v>69</v>
          </cell>
          <cell r="H74" t="str">
            <v>20+</v>
          </cell>
        </row>
        <row r="75">
          <cell r="A75" t="str">
            <v>Pleasants, Elaine</v>
          </cell>
          <cell r="B75" t="str">
            <v>F</v>
          </cell>
          <cell r="C75">
            <v>11134</v>
          </cell>
          <cell r="D75">
            <v>24985</v>
          </cell>
          <cell r="E75">
            <v>72</v>
          </cell>
          <cell r="F75" t="str">
            <v>65+</v>
          </cell>
          <cell r="G75">
            <v>34</v>
          </cell>
          <cell r="H75" t="str">
            <v>20+</v>
          </cell>
        </row>
        <row r="76">
          <cell r="A76" t="str">
            <v>Ratcliffe, Raymond</v>
          </cell>
          <cell r="B76" t="str">
            <v>M</v>
          </cell>
          <cell r="C76">
            <v>16291</v>
          </cell>
          <cell r="D76">
            <v>25448</v>
          </cell>
          <cell r="E76">
            <v>58</v>
          </cell>
          <cell r="F76" t="str">
            <v>55&lt;65</v>
          </cell>
          <cell r="G76">
            <v>33</v>
          </cell>
          <cell r="H76" t="str">
            <v>20+</v>
          </cell>
        </row>
        <row r="77">
          <cell r="A77" t="str">
            <v>Reed, Lilburn</v>
          </cell>
          <cell r="B77" t="str">
            <v>F</v>
          </cell>
          <cell r="C77">
            <v>11946</v>
          </cell>
          <cell r="D77">
            <v>27330</v>
          </cell>
          <cell r="E77">
            <v>70</v>
          </cell>
          <cell r="F77" t="str">
            <v>65+</v>
          </cell>
          <cell r="G77">
            <v>28</v>
          </cell>
          <cell r="H77" t="str">
            <v>20+</v>
          </cell>
        </row>
        <row r="78">
          <cell r="A78" t="str">
            <v>Robinson, Ann</v>
          </cell>
          <cell r="B78" t="str">
            <v>F</v>
          </cell>
          <cell r="C78">
            <v>11576</v>
          </cell>
          <cell r="D78">
            <v>24642</v>
          </cell>
          <cell r="E78">
            <v>71</v>
          </cell>
          <cell r="F78" t="str">
            <v>65+</v>
          </cell>
          <cell r="G78">
            <v>35</v>
          </cell>
          <cell r="H78" t="str">
            <v>20+</v>
          </cell>
        </row>
        <row r="79">
          <cell r="A79" t="str">
            <v>Robinson, Clifford</v>
          </cell>
          <cell r="B79" t="str">
            <v>M</v>
          </cell>
          <cell r="C79">
            <v>11113</v>
          </cell>
          <cell r="D79">
            <v>23935</v>
          </cell>
          <cell r="E79">
            <v>72</v>
          </cell>
          <cell r="F79" t="str">
            <v>65+</v>
          </cell>
          <cell r="G79">
            <v>37</v>
          </cell>
          <cell r="H79" t="str">
            <v>20+</v>
          </cell>
        </row>
        <row r="80">
          <cell r="A80" t="str">
            <v>Settles, Clifton</v>
          </cell>
          <cell r="B80" t="str">
            <v>M</v>
          </cell>
          <cell r="C80">
            <v>15750</v>
          </cell>
          <cell r="D80">
            <v>22381</v>
          </cell>
          <cell r="E80">
            <v>60</v>
          </cell>
          <cell r="F80" t="str">
            <v>55&lt;65</v>
          </cell>
          <cell r="G80">
            <v>42</v>
          </cell>
          <cell r="H80" t="str">
            <v>20+</v>
          </cell>
        </row>
        <row r="81">
          <cell r="A81" t="str">
            <v>Spivey, John</v>
          </cell>
          <cell r="B81" t="str">
            <v>M</v>
          </cell>
          <cell r="C81">
            <v>13577</v>
          </cell>
          <cell r="D81">
            <v>23473</v>
          </cell>
          <cell r="E81">
            <v>66</v>
          </cell>
          <cell r="F81" t="str">
            <v>65+</v>
          </cell>
          <cell r="G81">
            <v>39</v>
          </cell>
          <cell r="H81" t="str">
            <v>20+</v>
          </cell>
        </row>
        <row r="82">
          <cell r="A82" t="str">
            <v>Steele, Edward</v>
          </cell>
          <cell r="B82" t="str">
            <v>M</v>
          </cell>
          <cell r="C82">
            <v>10616</v>
          </cell>
          <cell r="D82">
            <v>24691</v>
          </cell>
          <cell r="E82">
            <v>74</v>
          </cell>
          <cell r="F82" t="str">
            <v>65+</v>
          </cell>
          <cell r="G82">
            <v>35</v>
          </cell>
          <cell r="H82" t="str">
            <v>20+</v>
          </cell>
        </row>
        <row r="83">
          <cell r="A83" t="str">
            <v>Taylor, Joseph</v>
          </cell>
          <cell r="B83" t="str">
            <v>M</v>
          </cell>
          <cell r="C83">
            <v>10592</v>
          </cell>
          <cell r="D83">
            <v>22710</v>
          </cell>
          <cell r="E83">
            <v>74</v>
          </cell>
          <cell r="F83" t="str">
            <v>65+</v>
          </cell>
          <cell r="G83">
            <v>41</v>
          </cell>
          <cell r="H83" t="str">
            <v>20+</v>
          </cell>
        </row>
        <row r="84">
          <cell r="A84" t="str">
            <v>Taylor, Mack</v>
          </cell>
          <cell r="B84" t="str">
            <v>M</v>
          </cell>
          <cell r="C84">
            <v>12590</v>
          </cell>
          <cell r="D84">
            <v>25825</v>
          </cell>
          <cell r="E84">
            <v>68</v>
          </cell>
          <cell r="F84" t="str">
            <v>65+</v>
          </cell>
          <cell r="G84">
            <v>32</v>
          </cell>
          <cell r="H84" t="str">
            <v>20+</v>
          </cell>
        </row>
        <row r="85">
          <cell r="A85" t="str">
            <v>Terrell, Charles</v>
          </cell>
          <cell r="B85" t="str">
            <v>M</v>
          </cell>
          <cell r="C85">
            <v>7042</v>
          </cell>
          <cell r="D85">
            <v>17432</v>
          </cell>
          <cell r="E85">
            <v>84</v>
          </cell>
          <cell r="F85" t="str">
            <v>65+</v>
          </cell>
          <cell r="G85">
            <v>55</v>
          </cell>
          <cell r="H85" t="str">
            <v>20+</v>
          </cell>
        </row>
        <row r="86">
          <cell r="A86" t="str">
            <v>Terry, Audrey</v>
          </cell>
          <cell r="B86" t="str">
            <v>F</v>
          </cell>
          <cell r="C86">
            <v>20900</v>
          </cell>
          <cell r="D86">
            <v>30538</v>
          </cell>
          <cell r="E86">
            <v>46</v>
          </cell>
          <cell r="F86" t="str">
            <v>45&lt;55</v>
          </cell>
          <cell r="G86">
            <v>19</v>
          </cell>
          <cell r="H86" t="str">
            <v>15&lt;20</v>
          </cell>
        </row>
        <row r="87">
          <cell r="A87" t="str">
            <v>Thompson, Floyd</v>
          </cell>
          <cell r="B87" t="str">
            <v>M</v>
          </cell>
          <cell r="C87">
            <v>13529</v>
          </cell>
          <cell r="D87">
            <v>22101</v>
          </cell>
          <cell r="E87">
            <v>66</v>
          </cell>
          <cell r="F87" t="str">
            <v>65+</v>
          </cell>
          <cell r="G87">
            <v>42</v>
          </cell>
          <cell r="H87" t="str">
            <v>20+</v>
          </cell>
        </row>
        <row r="88">
          <cell r="A88" t="str">
            <v>Walker, Richard</v>
          </cell>
          <cell r="B88" t="str">
            <v>M</v>
          </cell>
          <cell r="C88">
            <v>14450</v>
          </cell>
          <cell r="D88">
            <v>25127</v>
          </cell>
          <cell r="E88">
            <v>63</v>
          </cell>
          <cell r="F88" t="str">
            <v>55&lt;65</v>
          </cell>
          <cell r="G88">
            <v>34</v>
          </cell>
          <cell r="H88" t="str">
            <v>20+</v>
          </cell>
        </row>
        <row r="89">
          <cell r="A89" t="str">
            <v>Whitehead, James</v>
          </cell>
          <cell r="B89" t="str">
            <v>M</v>
          </cell>
          <cell r="C89">
            <v>10248</v>
          </cell>
          <cell r="D89">
            <v>22829</v>
          </cell>
          <cell r="E89">
            <v>75</v>
          </cell>
          <cell r="F89" t="str">
            <v>65+</v>
          </cell>
          <cell r="G89">
            <v>40</v>
          </cell>
          <cell r="H89" t="str">
            <v>20+</v>
          </cell>
        </row>
        <row r="90">
          <cell r="A90" t="str">
            <v>Wilkinson, Russell</v>
          </cell>
          <cell r="B90" t="str">
            <v>M</v>
          </cell>
          <cell r="C90">
            <v>11102</v>
          </cell>
          <cell r="D90">
            <v>24518</v>
          </cell>
          <cell r="E90">
            <v>72</v>
          </cell>
          <cell r="F90" t="str">
            <v>65+</v>
          </cell>
          <cell r="G90">
            <v>36</v>
          </cell>
          <cell r="H90" t="str">
            <v>20+</v>
          </cell>
        </row>
        <row r="91">
          <cell r="A91" t="str">
            <v>Williams, Leroy</v>
          </cell>
          <cell r="B91" t="str">
            <v>M</v>
          </cell>
          <cell r="C91">
            <v>14110</v>
          </cell>
          <cell r="D91">
            <v>25419</v>
          </cell>
          <cell r="E91">
            <v>64</v>
          </cell>
          <cell r="F91" t="str">
            <v>55&lt;65</v>
          </cell>
          <cell r="G91">
            <v>33</v>
          </cell>
          <cell r="H91" t="str">
            <v>20+</v>
          </cell>
        </row>
        <row r="92">
          <cell r="A92" t="str">
            <v>Wilson, Bernard</v>
          </cell>
          <cell r="B92" t="str">
            <v>M</v>
          </cell>
          <cell r="C92">
            <v>8828</v>
          </cell>
          <cell r="D92">
            <v>16991</v>
          </cell>
          <cell r="E92">
            <v>79</v>
          </cell>
          <cell r="F92" t="str">
            <v>65+</v>
          </cell>
          <cell r="G92">
            <v>56</v>
          </cell>
          <cell r="H92" t="str">
            <v>20+</v>
          </cell>
        </row>
        <row r="93">
          <cell r="A93" t="str">
            <v>Wilson, Jack</v>
          </cell>
          <cell r="B93" t="str">
            <v>M</v>
          </cell>
          <cell r="C93">
            <v>14849</v>
          </cell>
          <cell r="D93">
            <v>24530</v>
          </cell>
          <cell r="E93">
            <v>62</v>
          </cell>
          <cell r="F93" t="str">
            <v>55&lt;65</v>
          </cell>
          <cell r="G93">
            <v>36</v>
          </cell>
          <cell r="H93" t="str">
            <v>20+</v>
          </cell>
        </row>
        <row r="94">
          <cell r="A94" t="str">
            <v>Wood, Randolph</v>
          </cell>
          <cell r="B94" t="str">
            <v>M</v>
          </cell>
          <cell r="C94">
            <v>11944</v>
          </cell>
          <cell r="D94">
            <v>26813</v>
          </cell>
          <cell r="E94">
            <v>70</v>
          </cell>
          <cell r="F94" t="str">
            <v>65+</v>
          </cell>
          <cell r="G94">
            <v>29</v>
          </cell>
          <cell r="H94" t="str">
            <v>20+</v>
          </cell>
        </row>
        <row r="95">
          <cell r="A95" t="str">
            <v>Woodcock, Everette</v>
          </cell>
          <cell r="B95" t="str">
            <v>M</v>
          </cell>
          <cell r="C95">
            <v>6013</v>
          </cell>
          <cell r="D95">
            <v>14493</v>
          </cell>
          <cell r="E95">
            <v>86</v>
          </cell>
          <cell r="F95" t="str">
            <v>65+</v>
          </cell>
          <cell r="G95">
            <v>63</v>
          </cell>
          <cell r="H95" t="str">
            <v>20+</v>
          </cell>
        </row>
        <row r="96">
          <cell r="A96" t="str">
            <v>Woolridge, Berley</v>
          </cell>
          <cell r="B96" t="str">
            <v>M</v>
          </cell>
          <cell r="C96">
            <v>11286</v>
          </cell>
          <cell r="D96">
            <v>25342</v>
          </cell>
          <cell r="E96">
            <v>72</v>
          </cell>
          <cell r="F96" t="str">
            <v>65+</v>
          </cell>
          <cell r="G96">
            <v>33</v>
          </cell>
          <cell r="H96" t="str">
            <v>20+</v>
          </cell>
        </row>
        <row r="97">
          <cell r="A97" t="str">
            <v>Wyatt, Walter</v>
          </cell>
          <cell r="B97" t="str">
            <v>M</v>
          </cell>
          <cell r="C97">
            <v>11753</v>
          </cell>
          <cell r="D97">
            <v>25035</v>
          </cell>
          <cell r="E97">
            <v>71</v>
          </cell>
          <cell r="F97" t="str">
            <v>65+</v>
          </cell>
          <cell r="G97">
            <v>34</v>
          </cell>
          <cell r="H97" t="str">
            <v>20+</v>
          </cell>
        </row>
      </sheetData>
      <sheetData sheetId="8">
        <row r="2">
          <cell r="A2" t="str">
            <v>SEX</v>
          </cell>
          <cell r="B2" t="str">
            <v>DOB</v>
          </cell>
          <cell r="C2" t="str">
            <v>HIRE DATE</v>
          </cell>
          <cell r="D2" t="str">
            <v>SALARY</v>
          </cell>
          <cell r="E2" t="str">
            <v>Age</v>
          </cell>
          <cell r="F2" t="str">
            <v>Age Cat</v>
          </cell>
          <cell r="G2" t="str">
            <v>Service</v>
          </cell>
          <cell r="H2" t="str">
            <v>Service Cat</v>
          </cell>
          <cell r="I2" t="str">
            <v>Sal Cat</v>
          </cell>
        </row>
        <row r="3">
          <cell r="A3" t="str">
            <v>F</v>
          </cell>
          <cell r="B3">
            <v>23936</v>
          </cell>
          <cell r="C3">
            <v>31721</v>
          </cell>
          <cell r="D3">
            <v>37492</v>
          </cell>
          <cell r="E3">
            <v>37</v>
          </cell>
          <cell r="F3" t="str">
            <v>35&lt;45</v>
          </cell>
          <cell r="G3">
            <v>16</v>
          </cell>
          <cell r="H3" t="str">
            <v>15&lt;20</v>
          </cell>
          <cell r="I3" t="str">
            <v>30,000&lt;40,000</v>
          </cell>
        </row>
        <row r="4">
          <cell r="A4" t="str">
            <v>F</v>
          </cell>
          <cell r="B4">
            <v>16530</v>
          </cell>
          <cell r="C4">
            <v>31273</v>
          </cell>
          <cell r="D4">
            <v>22680</v>
          </cell>
          <cell r="E4">
            <v>58</v>
          </cell>
          <cell r="F4" t="str">
            <v>55&lt;65</v>
          </cell>
          <cell r="G4">
            <v>17</v>
          </cell>
          <cell r="H4" t="str">
            <v>15&lt;20</v>
          </cell>
          <cell r="I4" t="str">
            <v>20,000&lt;30,000</v>
          </cell>
        </row>
        <row r="5">
          <cell r="A5" t="str">
            <v>M</v>
          </cell>
          <cell r="B5">
            <v>21713</v>
          </cell>
          <cell r="C5">
            <v>30823</v>
          </cell>
          <cell r="D5">
            <v>41521</v>
          </cell>
          <cell r="E5">
            <v>43</v>
          </cell>
          <cell r="F5" t="str">
            <v>35&lt;45</v>
          </cell>
          <cell r="G5">
            <v>18</v>
          </cell>
          <cell r="H5" t="str">
            <v>15&lt;20</v>
          </cell>
          <cell r="I5" t="str">
            <v>40,000&lt;50,000</v>
          </cell>
        </row>
        <row r="6">
          <cell r="A6" t="str">
            <v>M</v>
          </cell>
          <cell r="B6">
            <v>14168</v>
          </cell>
          <cell r="C6">
            <v>30424</v>
          </cell>
          <cell r="D6">
            <v>39836</v>
          </cell>
          <cell r="E6">
            <v>64</v>
          </cell>
          <cell r="F6" t="str">
            <v>55&lt;65</v>
          </cell>
          <cell r="G6">
            <v>20</v>
          </cell>
          <cell r="H6" t="str">
            <v>20+</v>
          </cell>
          <cell r="I6" t="str">
            <v>30,000&lt;40,000</v>
          </cell>
        </row>
        <row r="7">
          <cell r="A7" t="str">
            <v>M</v>
          </cell>
          <cell r="B7">
            <v>19332</v>
          </cell>
          <cell r="C7">
            <v>30368</v>
          </cell>
          <cell r="D7">
            <v>37905</v>
          </cell>
          <cell r="E7">
            <v>50</v>
          </cell>
          <cell r="F7" t="str">
            <v>45&lt;55</v>
          </cell>
          <cell r="G7">
            <v>20</v>
          </cell>
          <cell r="H7" t="str">
            <v>20+</v>
          </cell>
          <cell r="I7" t="str">
            <v>30,000&lt;40,000</v>
          </cell>
        </row>
        <row r="8">
          <cell r="A8" t="str">
            <v>M</v>
          </cell>
          <cell r="B8">
            <v>21966</v>
          </cell>
          <cell r="C8">
            <v>29801</v>
          </cell>
          <cell r="D8">
            <v>40117</v>
          </cell>
          <cell r="E8">
            <v>43</v>
          </cell>
          <cell r="F8" t="str">
            <v>35&lt;45</v>
          </cell>
          <cell r="G8">
            <v>21</v>
          </cell>
          <cell r="H8" t="str">
            <v>20+</v>
          </cell>
          <cell r="I8" t="str">
            <v>40,000&lt;50,000</v>
          </cell>
        </row>
        <row r="9">
          <cell r="A9" t="str">
            <v>F</v>
          </cell>
          <cell r="B9">
            <v>21380</v>
          </cell>
          <cell r="C9">
            <v>29619</v>
          </cell>
          <cell r="D9">
            <v>40647</v>
          </cell>
          <cell r="E9">
            <v>44</v>
          </cell>
          <cell r="F9" t="str">
            <v>35&lt;45</v>
          </cell>
          <cell r="G9">
            <v>22</v>
          </cell>
          <cell r="H9" t="str">
            <v>20+</v>
          </cell>
          <cell r="I9" t="str">
            <v>40,000&lt;50,000</v>
          </cell>
        </row>
        <row r="10">
          <cell r="A10" t="str">
            <v>M</v>
          </cell>
          <cell r="B10">
            <v>19904</v>
          </cell>
          <cell r="C10">
            <v>29418</v>
          </cell>
          <cell r="D10">
            <v>28725</v>
          </cell>
          <cell r="E10">
            <v>48</v>
          </cell>
          <cell r="F10" t="str">
            <v>45&lt;55</v>
          </cell>
          <cell r="G10">
            <v>22</v>
          </cell>
          <cell r="H10" t="str">
            <v>20+</v>
          </cell>
          <cell r="I10" t="str">
            <v>20,000&lt;30,000</v>
          </cell>
        </row>
        <row r="11">
          <cell r="A11" t="str">
            <v>F</v>
          </cell>
          <cell r="B11">
            <v>18937</v>
          </cell>
          <cell r="C11">
            <v>29304</v>
          </cell>
          <cell r="D11">
            <v>40647</v>
          </cell>
          <cell r="E11">
            <v>51</v>
          </cell>
          <cell r="F11" t="str">
            <v>45&lt;55</v>
          </cell>
          <cell r="G11">
            <v>23</v>
          </cell>
          <cell r="H11" t="str">
            <v>20+</v>
          </cell>
          <cell r="I11" t="str">
            <v>40,000&lt;50,000</v>
          </cell>
        </row>
        <row r="12">
          <cell r="A12" t="str">
            <v>M</v>
          </cell>
          <cell r="B12">
            <v>18276</v>
          </cell>
          <cell r="C12">
            <v>29227</v>
          </cell>
          <cell r="D12">
            <v>43794</v>
          </cell>
          <cell r="E12">
            <v>53</v>
          </cell>
          <cell r="F12" t="str">
            <v>45&lt;55</v>
          </cell>
          <cell r="G12">
            <v>23</v>
          </cell>
          <cell r="H12" t="str">
            <v>20+</v>
          </cell>
          <cell r="I12" t="str">
            <v>40,000&lt;50,000</v>
          </cell>
        </row>
        <row r="13">
          <cell r="A13" t="str">
            <v>F</v>
          </cell>
          <cell r="B13">
            <v>18947</v>
          </cell>
          <cell r="C13">
            <v>29073</v>
          </cell>
          <cell r="D13">
            <v>40647</v>
          </cell>
          <cell r="E13">
            <v>51</v>
          </cell>
          <cell r="F13" t="str">
            <v>45&lt;55</v>
          </cell>
          <cell r="G13">
            <v>23</v>
          </cell>
          <cell r="H13" t="str">
            <v>20+</v>
          </cell>
          <cell r="I13" t="str">
            <v>40,000&lt;50,000</v>
          </cell>
        </row>
        <row r="14">
          <cell r="A14" t="str">
            <v>M</v>
          </cell>
          <cell r="B14">
            <v>13454</v>
          </cell>
          <cell r="C14">
            <v>28779</v>
          </cell>
          <cell r="D14">
            <v>48120</v>
          </cell>
          <cell r="E14">
            <v>66</v>
          </cell>
          <cell r="F14" t="str">
            <v>65+</v>
          </cell>
          <cell r="G14">
            <v>24</v>
          </cell>
          <cell r="H14" t="str">
            <v>20+</v>
          </cell>
          <cell r="I14" t="str">
            <v>40,000&lt;50,000</v>
          </cell>
        </row>
        <row r="15">
          <cell r="A15" t="str">
            <v>F</v>
          </cell>
          <cell r="B15">
            <v>15507</v>
          </cell>
          <cell r="C15">
            <v>28534</v>
          </cell>
          <cell r="D15">
            <v>40647</v>
          </cell>
          <cell r="E15">
            <v>60</v>
          </cell>
          <cell r="F15" t="str">
            <v>55&lt;65</v>
          </cell>
          <cell r="G15">
            <v>25</v>
          </cell>
          <cell r="H15" t="str">
            <v>20+</v>
          </cell>
          <cell r="I15" t="str">
            <v>40,000&lt;50,000</v>
          </cell>
        </row>
        <row r="16">
          <cell r="A16" t="str">
            <v>M</v>
          </cell>
          <cell r="B16">
            <v>19683</v>
          </cell>
          <cell r="C16">
            <v>28465</v>
          </cell>
          <cell r="D16">
            <v>41521</v>
          </cell>
          <cell r="E16">
            <v>49</v>
          </cell>
          <cell r="F16" t="str">
            <v>45&lt;55</v>
          </cell>
          <cell r="G16">
            <v>25</v>
          </cell>
          <cell r="H16" t="str">
            <v>20+</v>
          </cell>
          <cell r="I16" t="str">
            <v>40,000&lt;50,000</v>
          </cell>
        </row>
        <row r="17">
          <cell r="A17" t="str">
            <v>M</v>
          </cell>
          <cell r="B17">
            <v>16822</v>
          </cell>
          <cell r="C17">
            <v>28324</v>
          </cell>
          <cell r="D17">
            <v>32295</v>
          </cell>
          <cell r="E17">
            <v>57</v>
          </cell>
          <cell r="F17" t="str">
            <v>55&lt;65</v>
          </cell>
          <cell r="G17">
            <v>25</v>
          </cell>
          <cell r="H17" t="str">
            <v>20+</v>
          </cell>
          <cell r="I17" t="str">
            <v>30,000&lt;40,000</v>
          </cell>
        </row>
        <row r="18">
          <cell r="A18" t="str">
            <v>F</v>
          </cell>
          <cell r="B18">
            <v>18644</v>
          </cell>
          <cell r="C18">
            <v>27904</v>
          </cell>
          <cell r="D18">
            <v>38237</v>
          </cell>
          <cell r="E18">
            <v>52</v>
          </cell>
          <cell r="F18" t="str">
            <v>45&lt;55</v>
          </cell>
          <cell r="G18">
            <v>26</v>
          </cell>
          <cell r="H18" t="str">
            <v>20+</v>
          </cell>
          <cell r="I18" t="str">
            <v>30,000&lt;40,000</v>
          </cell>
        </row>
        <row r="19">
          <cell r="A19" t="str">
            <v>M</v>
          </cell>
          <cell r="B19">
            <v>19234</v>
          </cell>
          <cell r="C19">
            <v>27533</v>
          </cell>
          <cell r="D19">
            <v>42297</v>
          </cell>
          <cell r="E19">
            <v>50</v>
          </cell>
          <cell r="F19" t="str">
            <v>45&lt;55</v>
          </cell>
          <cell r="G19">
            <v>27</v>
          </cell>
          <cell r="H19" t="str">
            <v>20+</v>
          </cell>
          <cell r="I19" t="str">
            <v>40,000&lt;50,000</v>
          </cell>
        </row>
        <row r="20">
          <cell r="A20" t="str">
            <v>F</v>
          </cell>
          <cell r="B20">
            <v>20477</v>
          </cell>
          <cell r="C20">
            <v>27277</v>
          </cell>
          <cell r="D20">
            <v>30000</v>
          </cell>
          <cell r="E20">
            <v>47</v>
          </cell>
          <cell r="F20" t="str">
            <v>45&lt;55</v>
          </cell>
          <cell r="G20">
            <v>28</v>
          </cell>
          <cell r="H20" t="str">
            <v>20+</v>
          </cell>
          <cell r="I20" t="str">
            <v>30,000&lt;40,000</v>
          </cell>
        </row>
        <row r="21">
          <cell r="A21" t="str">
            <v>M</v>
          </cell>
          <cell r="B21">
            <v>16284</v>
          </cell>
          <cell r="C21">
            <v>27190</v>
          </cell>
          <cell r="D21">
            <v>37308</v>
          </cell>
          <cell r="E21">
            <v>58</v>
          </cell>
          <cell r="F21" t="str">
            <v>55&lt;65</v>
          </cell>
          <cell r="G21">
            <v>28</v>
          </cell>
          <cell r="H21" t="str">
            <v>20+</v>
          </cell>
          <cell r="I21" t="str">
            <v>30,000&lt;40,000</v>
          </cell>
        </row>
        <row r="22">
          <cell r="A22" t="str">
            <v>F</v>
          </cell>
          <cell r="B22">
            <v>18810</v>
          </cell>
          <cell r="C22">
            <v>26956</v>
          </cell>
          <cell r="D22">
            <v>27000</v>
          </cell>
          <cell r="E22">
            <v>51</v>
          </cell>
          <cell r="F22" t="str">
            <v>45&lt;55</v>
          </cell>
          <cell r="G22">
            <v>29</v>
          </cell>
          <cell r="H22" t="str">
            <v>20+</v>
          </cell>
          <cell r="I22" t="str">
            <v>20,000&lt;30,000</v>
          </cell>
        </row>
        <row r="23">
          <cell r="A23" t="str">
            <v>F</v>
          </cell>
          <cell r="B23">
            <v>17424</v>
          </cell>
          <cell r="C23">
            <v>26903</v>
          </cell>
          <cell r="D23">
            <v>24859</v>
          </cell>
          <cell r="E23">
            <v>55</v>
          </cell>
          <cell r="F23" t="str">
            <v>55&lt;65</v>
          </cell>
          <cell r="G23">
            <v>29</v>
          </cell>
          <cell r="H23" t="str">
            <v>20+</v>
          </cell>
          <cell r="I23" t="str">
            <v>20,000&lt;30,000</v>
          </cell>
        </row>
        <row r="24">
          <cell r="A24" t="str">
            <v>M</v>
          </cell>
          <cell r="B24">
            <v>16133</v>
          </cell>
          <cell r="C24">
            <v>26330</v>
          </cell>
          <cell r="D24">
            <v>40647</v>
          </cell>
          <cell r="E24">
            <v>59</v>
          </cell>
          <cell r="F24" t="str">
            <v>55&lt;65</v>
          </cell>
          <cell r="G24">
            <v>31</v>
          </cell>
          <cell r="H24" t="str">
            <v>20+</v>
          </cell>
          <cell r="I24" t="str">
            <v>40,000&lt;50,000</v>
          </cell>
        </row>
        <row r="25">
          <cell r="A25" t="str">
            <v>M</v>
          </cell>
          <cell r="B25">
            <v>14955</v>
          </cell>
          <cell r="C25">
            <v>26238</v>
          </cell>
          <cell r="D25">
            <v>41521</v>
          </cell>
          <cell r="E25">
            <v>62</v>
          </cell>
          <cell r="F25" t="str">
            <v>55&lt;65</v>
          </cell>
          <cell r="G25">
            <v>31</v>
          </cell>
          <cell r="H25" t="str">
            <v>20+</v>
          </cell>
          <cell r="I25" t="str">
            <v>40,000&lt;50,000</v>
          </cell>
        </row>
        <row r="26">
          <cell r="A26" t="str">
            <v>M</v>
          </cell>
          <cell r="B26">
            <v>15608</v>
          </cell>
          <cell r="C26">
            <v>25664</v>
          </cell>
          <cell r="D26">
            <v>37865</v>
          </cell>
          <cell r="E26">
            <v>60</v>
          </cell>
          <cell r="F26" t="str">
            <v>55&lt;65</v>
          </cell>
          <cell r="G26">
            <v>33</v>
          </cell>
          <cell r="H26" t="str">
            <v>20+</v>
          </cell>
          <cell r="I26" t="str">
            <v>30,000&lt;40,000</v>
          </cell>
        </row>
        <row r="27">
          <cell r="A27" t="str">
            <v>M</v>
          </cell>
          <cell r="B27">
            <v>15405</v>
          </cell>
          <cell r="C27">
            <v>25580</v>
          </cell>
          <cell r="D27">
            <v>40647</v>
          </cell>
          <cell r="E27">
            <v>61</v>
          </cell>
          <cell r="F27" t="str">
            <v>55&lt;65</v>
          </cell>
          <cell r="G27">
            <v>33</v>
          </cell>
          <cell r="H27" t="str">
            <v>20+</v>
          </cell>
          <cell r="I27" t="str">
            <v>40,000&lt;50,000</v>
          </cell>
        </row>
        <row r="28">
          <cell r="A28" t="str">
            <v>M</v>
          </cell>
          <cell r="B28">
            <v>17342</v>
          </cell>
          <cell r="C28">
            <v>25511</v>
          </cell>
          <cell r="D28">
            <v>41521</v>
          </cell>
          <cell r="E28">
            <v>55</v>
          </cell>
          <cell r="F28" t="str">
            <v>55&lt;65</v>
          </cell>
          <cell r="G28">
            <v>33</v>
          </cell>
          <cell r="H28" t="str">
            <v>20+</v>
          </cell>
          <cell r="I28" t="str">
            <v>40,000&lt;50,000</v>
          </cell>
        </row>
        <row r="29">
          <cell r="A29" t="str">
            <v>M</v>
          </cell>
          <cell r="B29">
            <v>16833</v>
          </cell>
          <cell r="C29">
            <v>25405</v>
          </cell>
          <cell r="D29">
            <v>40647</v>
          </cell>
          <cell r="E29">
            <v>57</v>
          </cell>
          <cell r="F29" t="str">
            <v>55&lt;65</v>
          </cell>
          <cell r="G29">
            <v>33</v>
          </cell>
          <cell r="H29" t="str">
            <v>20+</v>
          </cell>
          <cell r="I29" t="str">
            <v>40,000&lt;50,000</v>
          </cell>
        </row>
        <row r="30">
          <cell r="A30" t="str">
            <v>M</v>
          </cell>
          <cell r="B30">
            <v>16273</v>
          </cell>
          <cell r="C30">
            <v>24614</v>
          </cell>
          <cell r="D30">
            <v>48000</v>
          </cell>
          <cell r="E30">
            <v>58</v>
          </cell>
          <cell r="F30" t="str">
            <v>55&lt;65</v>
          </cell>
          <cell r="G30">
            <v>35</v>
          </cell>
          <cell r="H30" t="str">
            <v>20+</v>
          </cell>
          <cell r="I30" t="str">
            <v>40,000&lt;50,000</v>
          </cell>
        </row>
        <row r="31">
          <cell r="A31" t="str">
            <v>M</v>
          </cell>
          <cell r="B31">
            <v>14162</v>
          </cell>
          <cell r="C31">
            <v>23725</v>
          </cell>
          <cell r="D31">
            <v>40647</v>
          </cell>
          <cell r="E31">
            <v>64</v>
          </cell>
          <cell r="F31" t="str">
            <v>55&lt;65</v>
          </cell>
          <cell r="G31">
            <v>38</v>
          </cell>
          <cell r="H31" t="str">
            <v>20+</v>
          </cell>
          <cell r="I31" t="str">
            <v>40,000&lt;50,000</v>
          </cell>
        </row>
        <row r="32">
          <cell r="A32" t="str">
            <v>M</v>
          </cell>
          <cell r="B32">
            <v>14692</v>
          </cell>
          <cell r="C32">
            <v>23186</v>
          </cell>
          <cell r="D32">
            <v>40647</v>
          </cell>
          <cell r="E32">
            <v>63</v>
          </cell>
          <cell r="F32" t="str">
            <v>55&lt;65</v>
          </cell>
          <cell r="G32">
            <v>39</v>
          </cell>
          <cell r="H32" t="str">
            <v>20+</v>
          </cell>
          <cell r="I32" t="str">
            <v>40,000&lt;50,000</v>
          </cell>
        </row>
        <row r="33">
          <cell r="A33" t="str">
            <v>M</v>
          </cell>
          <cell r="B33">
            <v>13487</v>
          </cell>
          <cell r="C33">
            <v>23109</v>
          </cell>
          <cell r="D33">
            <v>39474</v>
          </cell>
          <cell r="E33">
            <v>66</v>
          </cell>
          <cell r="F33" t="str">
            <v>65+</v>
          </cell>
          <cell r="G33">
            <v>40</v>
          </cell>
          <cell r="H33" t="str">
            <v>20+</v>
          </cell>
          <cell r="I33" t="str">
            <v>30,000&lt;40,000</v>
          </cell>
        </row>
        <row r="34">
          <cell r="A34" t="str">
            <v>M</v>
          </cell>
          <cell r="B34">
            <v>13419</v>
          </cell>
          <cell r="C34">
            <v>21828</v>
          </cell>
          <cell r="D34">
            <v>40647</v>
          </cell>
          <cell r="E34">
            <v>66</v>
          </cell>
          <cell r="F34" t="str">
            <v>65+</v>
          </cell>
          <cell r="G34">
            <v>43</v>
          </cell>
          <cell r="H34" t="str">
            <v>20+</v>
          </cell>
          <cell r="I34" t="str">
            <v>40,000&lt;50,000</v>
          </cell>
        </row>
        <row r="35">
          <cell r="A35" t="str">
            <v>F</v>
          </cell>
          <cell r="B35">
            <v>13738</v>
          </cell>
          <cell r="C35">
            <v>21478</v>
          </cell>
          <cell r="D35">
            <v>48127</v>
          </cell>
          <cell r="E35">
            <v>65</v>
          </cell>
          <cell r="F35" t="str">
            <v>65+</v>
          </cell>
          <cell r="G35">
            <v>44</v>
          </cell>
          <cell r="H35" t="str">
            <v>20+</v>
          </cell>
          <cell r="I35" t="str">
            <v>40,000&lt;50,000</v>
          </cell>
        </row>
      </sheetData>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INPUT"/>
      <sheetName val="FACTORS"/>
      <sheetName val="-"/>
      <sheetName val="BALANCE"/>
      <sheetName val="STRATEGY"/>
      <sheetName val="REL REN INFO"/>
      <sheetName val="Sales Codes"/>
      <sheetName val="REQUEST"/>
      <sheetName val="keyed"/>
      <sheetName val="EXPORT"/>
      <sheetName val="hidfac"/>
      <sheetName val="factor"/>
      <sheetName val="rua2 mod"/>
      <sheetName val="rrs module"/>
      <sheetName val="MESSAGE MODULE"/>
      <sheetName val="main module"/>
      <sheetName val="save module"/>
      <sheetName val="save rua module"/>
      <sheetName val="EXPORT MOD"/>
      <sheetName val="Module1"/>
      <sheetName val="Renewal99"/>
    </sheetNames>
    <sheetDataSet>
      <sheetData sheetId="0" refreshError="1"/>
      <sheetData sheetId="1" refreshError="1">
        <row r="142">
          <cell r="F14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URECALCS"/>
      <sheetName val="1st Year CALCS"/>
      <sheetName val="FACTORS"/>
      <sheetName val="UA500-PRO"/>
      <sheetName val="Rates500-PRO"/>
      <sheetName val="UA500-ALT"/>
      <sheetName val="Rates500-ALT"/>
      <sheetName val="Charges500"/>
      <sheetName val="UA1000"/>
      <sheetName val="UA1000First"/>
      <sheetName val="Rates1000Mature"/>
      <sheetName val="Rates1000First"/>
      <sheetName val="Charges1000"/>
      <sheetName val="SavingsPro"/>
      <sheetName val="SavingsAlt"/>
      <sheetName val="IBNR Cap Rates"/>
      <sheetName val="INITIAL RELEASE FORM"/>
      <sheetName val="phc"/>
      <sheetName val="TRIGON&amp; hmo'S"/>
      <sheetName val="HK"/>
      <sheetName val="Assumptions"/>
      <sheetName val="GlossaryN"/>
      <sheetName val="GlossaryL"/>
      <sheetName val="PerfGuar"/>
      <sheetName val="Sales Codes"/>
      <sheetName val="ErisaPb2"/>
      <sheetName val="hidfac"/>
      <sheetName val="SCHEDULES"/>
      <sheetName val="export"/>
      <sheetName val="import"/>
    </sheetNames>
    <sheetDataSet>
      <sheetData sheetId="0" refreshError="1"/>
      <sheetData sheetId="1" refreshError="1">
        <row r="51">
          <cell r="I51">
            <v>0</v>
          </cell>
        </row>
        <row r="58">
          <cell r="I58">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9">
          <cell r="C9" t="str">
            <v xml:space="preserve"> 9/1/00 through 8/31/01</v>
          </cell>
        </row>
      </sheetData>
      <sheetData sheetId="27" refreshError="1"/>
      <sheetData sheetId="28" refreshError="1"/>
      <sheetData sheetId="2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J"/>
      <sheetName val="Manual"/>
      <sheetName val="Experience"/>
      <sheetName val="Regulation"/>
      <sheetName val="Renewal Claims"/>
      <sheetName val="Summary"/>
      <sheetName val="Macros"/>
      <sheetName val="Expenses"/>
      <sheetName val="choiceplus"/>
      <sheetName val="Cred"/>
      <sheetName val="In-Net"/>
      <sheetName val="Indem-Out"/>
      <sheetName val="Current Plan-in"/>
      <sheetName val="Current Plan-Out"/>
      <sheetName val="Current Plan Pre Disc"/>
      <sheetName val="Blend"/>
      <sheetName val="Tables1"/>
      <sheetName val="Tables 2"/>
      <sheetName val="Trend-in"/>
      <sheetName val="Trend-out"/>
      <sheetName val="Pre-Disc-In"/>
      <sheetName val="Benefit Dif"/>
      <sheetName val="Reimb Dif"/>
      <sheetName val="pexper"/>
      <sheetName val="Extract"/>
      <sheetName val="Saving Data"/>
    </sheetNames>
    <sheetDataSet>
      <sheetData sheetId="0" refreshError="1"/>
      <sheetData sheetId="1" refreshError="1">
        <row r="35">
          <cell r="D35">
            <v>1500</v>
          </cell>
          <cell r="F35">
            <v>1500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Dental"/>
      <sheetName val="Dental Calcs"/>
      <sheetName val="Dental RUA"/>
      <sheetName val="Dental Rate Sheet"/>
      <sheetName val="Dental Release"/>
      <sheetName val="Dental Tracking"/>
      <sheetName val="Dental Fact Sheet"/>
      <sheetName val="Dental Hidfac"/>
      <sheetName val="Codes"/>
      <sheetName val="Keyed"/>
      <sheetName val="Export"/>
      <sheetName val="Sales Incentive"/>
      <sheetName val="Cover"/>
      <sheetName val="Keyed Bac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01">
          <cell r="F101" t="str">
            <v>N</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Option5"/>
      <sheetName val="Drug"/>
      <sheetName val="Calcs"/>
      <sheetName val="Strategy"/>
      <sheetName val="Medical Release"/>
      <sheetName val="Pros &lt; 250 RUA"/>
      <sheetName val="RUA"/>
      <sheetName val="RateSheet"/>
      <sheetName val="IBNRCap"/>
      <sheetName val="EXP of Charges"/>
      <sheetName val="Savings"/>
      <sheetName val="Overview"/>
      <sheetName val="Glossary Local"/>
      <sheetName val="Glossary National"/>
      <sheetName val="Tracking"/>
      <sheetName val="Rate Comp"/>
      <sheetName val="Fact Sheet"/>
      <sheetName val="Dental"/>
      <sheetName val="Dental Calcs"/>
      <sheetName val="Dental RUA"/>
      <sheetName val="Dental RateSheet"/>
      <sheetName val="Dental Tracking"/>
      <sheetName val="Dental Fact Sheet"/>
      <sheetName val="Dental Release"/>
      <sheetName val="hk ren"/>
      <sheetName val="hk ann"/>
      <sheetName val="tri ren"/>
      <sheetName val="tri ann"/>
      <sheetName val="pri ren"/>
      <sheetName val="pri ann"/>
      <sheetName val="phc ren"/>
      <sheetName val="phc ann"/>
      <sheetName val="tri &amp; hmo's ren"/>
      <sheetName val="tri &amp; hmos ann"/>
      <sheetName val="Other1"/>
      <sheetName val="Other2"/>
      <sheetName val="OOS"/>
      <sheetName val="hidfac"/>
      <sheetName val="Dental Hidfac"/>
      <sheetName val="Export"/>
      <sheetName val="Keyed"/>
      <sheetName val="Corre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8">
          <cell r="F8"/>
        </row>
        <row r="10">
          <cell r="F10"/>
          <cell r="H10"/>
        </row>
        <row r="11">
          <cell r="F11"/>
        </row>
        <row r="12">
          <cell r="H12"/>
        </row>
        <row r="13">
          <cell r="H13"/>
        </row>
        <row r="14">
          <cell r="H14"/>
        </row>
        <row r="16">
          <cell r="F16"/>
          <cell r="H16"/>
        </row>
        <row r="17">
          <cell r="H17"/>
        </row>
        <row r="18">
          <cell r="F18"/>
          <cell r="H18"/>
        </row>
        <row r="19">
          <cell r="F19" t="str">
            <v>Maximum</v>
          </cell>
          <cell r="H19" t="str">
            <v>Maximum</v>
          </cell>
        </row>
        <row r="20">
          <cell r="F20">
            <v>0</v>
          </cell>
          <cell r="H20">
            <v>0</v>
          </cell>
        </row>
        <row r="21">
          <cell r="F21">
            <v>0</v>
          </cell>
          <cell r="H21">
            <v>0</v>
          </cell>
        </row>
        <row r="22">
          <cell r="F22">
            <v>0</v>
          </cell>
          <cell r="H22">
            <v>0</v>
          </cell>
        </row>
        <row r="23">
          <cell r="F23">
            <v>0</v>
          </cell>
          <cell r="H23">
            <v>0</v>
          </cell>
        </row>
        <row r="24">
          <cell r="F24">
            <v>0</v>
          </cell>
          <cell r="H24">
            <v>0</v>
          </cell>
        </row>
        <row r="25">
          <cell r="F25">
            <v>0</v>
          </cell>
          <cell r="H25">
            <v>0</v>
          </cell>
        </row>
        <row r="26">
          <cell r="F26">
            <v>0</v>
          </cell>
          <cell r="H26">
            <v>0</v>
          </cell>
        </row>
        <row r="27">
          <cell r="F27">
            <v>0</v>
          </cell>
          <cell r="H27">
            <v>0</v>
          </cell>
        </row>
        <row r="28">
          <cell r="F28">
            <v>0</v>
          </cell>
          <cell r="H28">
            <v>0</v>
          </cell>
        </row>
        <row r="29">
          <cell r="F29">
            <v>0</v>
          </cell>
          <cell r="H29">
            <v>0</v>
          </cell>
        </row>
        <row r="30">
          <cell r="F30">
            <v>0</v>
          </cell>
          <cell r="H30">
            <v>0</v>
          </cell>
        </row>
        <row r="31">
          <cell r="F31">
            <v>0</v>
          </cell>
          <cell r="H31">
            <v>0</v>
          </cell>
        </row>
        <row r="32">
          <cell r="F32">
            <v>0</v>
          </cell>
          <cell r="H32">
            <v>0</v>
          </cell>
        </row>
        <row r="33">
          <cell r="F33">
            <v>0</v>
          </cell>
          <cell r="H33">
            <v>0</v>
          </cell>
        </row>
        <row r="34">
          <cell r="F34">
            <v>0</v>
          </cell>
          <cell r="H34">
            <v>0</v>
          </cell>
        </row>
        <row r="35">
          <cell r="F35">
            <v>0</v>
          </cell>
          <cell r="H35">
            <v>0</v>
          </cell>
        </row>
        <row r="36">
          <cell r="F36">
            <v>0</v>
          </cell>
          <cell r="H36">
            <v>0</v>
          </cell>
        </row>
        <row r="37">
          <cell r="F37">
            <v>0.30343716940400967</v>
          </cell>
          <cell r="H37">
            <v>0</v>
          </cell>
        </row>
        <row r="38">
          <cell r="B38" t="str">
            <v>The premium rates assume both medical and dental coverage are placed through Trigon Blue Cross Blue Shield. An adjustment to the dental premium is required if medical coverage is not placed with Trigon Blue Cross Blue Shield.</v>
          </cell>
          <cell r="F38">
            <v>0</v>
          </cell>
          <cell r="H38">
            <v>0</v>
          </cell>
        </row>
        <row r="39">
          <cell r="F39">
            <v>0</v>
          </cell>
          <cell r="H39">
            <v>0</v>
          </cell>
        </row>
        <row r="40">
          <cell r="B40" t="str">
            <v>Trigon Blue Cross Blue Shield reserves the right to revise premiums should the group request changes in their benefits, networks, or service level, or should the total enrollment or enrollment distribution by product, membership type, or location differ b</v>
          </cell>
          <cell r="F40">
            <v>0</v>
          </cell>
          <cell r="H40">
            <v>0</v>
          </cell>
        </row>
        <row r="41">
          <cell r="F41">
            <v>0.75488885650069903</v>
          </cell>
          <cell r="H41">
            <v>0</v>
          </cell>
        </row>
        <row r="42">
          <cell r="F42">
            <v>0</v>
          </cell>
          <cell r="H42">
            <v>0</v>
          </cell>
        </row>
        <row r="47">
          <cell r="B47" t="str">
            <v>The retention charges assume both medical and dental coverage is placed through Trigon Blue Cross Blue Shield. An adjustment to the dental administration charge is required if medical coverage is not placed with Trigon Blue Cross Blue Shield.</v>
          </cell>
        </row>
        <row r="49">
          <cell r="B49" t="str">
            <v>Trigon Blue Cross Blue Shield reserves the right to revise the charges should the group request changes in their benefits, networks, or service level, or should the total enrollment or enrollment distribution by product, membership type, or location diffe</v>
          </cell>
        </row>
      </sheetData>
      <sheetData sheetId="27">
        <row r="8">
          <cell r="F8"/>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ITS"/>
    </sheetNames>
    <sheetDataSet>
      <sheetData sheetId="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Calcs"/>
      <sheetName val="Strategy"/>
      <sheetName val="Internal"/>
      <sheetName val="Medical Release"/>
      <sheetName val="P&amp;L Review"/>
      <sheetName val="RUA Pros 250"/>
      <sheetName val="RUA"/>
      <sheetName val="RUA 1000"/>
      <sheetName val="Rate Sheet"/>
      <sheetName val="Rate Blank"/>
      <sheetName val="IBNR Cap Rates"/>
      <sheetName val="Charges"/>
      <sheetName val="Savings Summary"/>
      <sheetName val="Savings Under 250"/>
      <sheetName val="Savings Over 250"/>
      <sheetName val="Overview"/>
      <sheetName val="Glossary"/>
      <sheetName val="Cover"/>
      <sheetName val="Tracking"/>
      <sheetName val="Fact Sheet"/>
      <sheetName val="Sales Incentive"/>
      <sheetName val="Rate Comp"/>
      <sheetName val="Dental"/>
      <sheetName val="Dental Calcs"/>
      <sheetName val="Dental RUA"/>
      <sheetName val="Dental Rate Sheet"/>
      <sheetName val="Dental Release"/>
      <sheetName val="Dental Tracking"/>
      <sheetName val="Dental Fact Sheet"/>
      <sheetName val="Min Prem Rate Calcs"/>
      <sheetName val="Out of Area Savings"/>
      <sheetName val="Dental Hidfac"/>
      <sheetName val="Codes"/>
      <sheetName val="Hidfac"/>
      <sheetName val="Keyed"/>
      <sheetName val="Export"/>
      <sheetName val="Keyed Backup"/>
      <sheetName val="CorrectionsChanges"/>
      <sheetName val="SWO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ount 2401375"/>
      <sheetName val="Account 2245533"/>
      <sheetName val="Combined"/>
      <sheetName val="Data"/>
    </sheetNames>
    <sheetDataSet>
      <sheetData sheetId="0" refreshError="1"/>
      <sheetData sheetId="1" refreshError="1"/>
      <sheetData sheetId="2" refreshError="1"/>
      <sheetData sheetId="3">
        <row r="2">
          <cell r="A2" t="str">
            <v>01</v>
          </cell>
          <cell r="B2" t="str">
            <v>PPO EMI</v>
          </cell>
          <cell r="E2" t="str">
            <v>001</v>
          </cell>
          <cell r="F2" t="str">
            <v>CORP</v>
          </cell>
          <cell r="G2" t="str">
            <v>CORPORATE</v>
          </cell>
          <cell r="H2" t="str">
            <v>SALARIED</v>
          </cell>
          <cell r="I2" t="str">
            <v>ACTIVE</v>
          </cell>
        </row>
        <row r="3">
          <cell r="A3" t="str">
            <v>02</v>
          </cell>
          <cell r="B3" t="str">
            <v>PPO A</v>
          </cell>
          <cell r="E3" t="str">
            <v>002</v>
          </cell>
          <cell r="F3" t="str">
            <v>CORP</v>
          </cell>
          <cell r="G3" t="str">
            <v>CORPORATE</v>
          </cell>
          <cell r="H3" t="str">
            <v>SALARIED</v>
          </cell>
          <cell r="I3" t="str">
            <v>RETIRED</v>
          </cell>
        </row>
        <row r="4">
          <cell r="A4" t="str">
            <v>03</v>
          </cell>
          <cell r="B4" t="str">
            <v>PPO-B</v>
          </cell>
          <cell r="E4" t="str">
            <v>003</v>
          </cell>
          <cell r="F4" t="str">
            <v>MISC</v>
          </cell>
          <cell r="G4" t="str">
            <v>MISCELLANEOUS</v>
          </cell>
          <cell r="H4" t="str">
            <v>SALARIED</v>
          </cell>
          <cell r="I4" t="str">
            <v>RETIRED</v>
          </cell>
        </row>
        <row r="5">
          <cell r="A5" t="str">
            <v>04</v>
          </cell>
          <cell r="B5" t="str">
            <v>RxP EMI</v>
          </cell>
          <cell r="E5" t="str">
            <v>004</v>
          </cell>
          <cell r="F5" t="str">
            <v>MISC</v>
          </cell>
          <cell r="G5" t="str">
            <v>MISCELLANEOUS</v>
          </cell>
          <cell r="H5" t="str">
            <v>HOURLY</v>
          </cell>
          <cell r="I5" t="str">
            <v>RETIRED</v>
          </cell>
        </row>
        <row r="6">
          <cell r="A6" t="str">
            <v>05</v>
          </cell>
          <cell r="B6" t="str">
            <v>RxP-A</v>
          </cell>
          <cell r="E6" t="str">
            <v>005</v>
          </cell>
          <cell r="F6" t="str">
            <v>INVEST</v>
          </cell>
          <cell r="G6" t="str">
            <v>INVESTMENTS</v>
          </cell>
          <cell r="H6" t="str">
            <v>SALARIED</v>
          </cell>
          <cell r="I6" t="str">
            <v>ACTIVE</v>
          </cell>
        </row>
        <row r="7">
          <cell r="A7" t="str">
            <v>06</v>
          </cell>
          <cell r="B7" t="str">
            <v>RxP-B</v>
          </cell>
          <cell r="E7" t="str">
            <v>006</v>
          </cell>
          <cell r="F7" t="str">
            <v>INVEST</v>
          </cell>
          <cell r="G7" t="str">
            <v>INVESTMENTS</v>
          </cell>
          <cell r="H7" t="str">
            <v>SALARIED</v>
          </cell>
          <cell r="I7" t="str">
            <v>RETIRED</v>
          </cell>
        </row>
        <row r="8">
          <cell r="A8" t="str">
            <v>10</v>
          </cell>
          <cell r="B8" t="str">
            <v>DPP-A</v>
          </cell>
          <cell r="E8" t="str">
            <v>050</v>
          </cell>
          <cell r="F8" t="str">
            <v>NEWNAN</v>
          </cell>
          <cell r="G8" t="str">
            <v>ALUMINUM</v>
          </cell>
          <cell r="H8" t="str">
            <v>SALARIED</v>
          </cell>
          <cell r="I8" t="str">
            <v>ACTIVE</v>
          </cell>
        </row>
        <row r="9">
          <cell r="A9" t="str">
            <v>11</v>
          </cell>
          <cell r="B9" t="str">
            <v>DPP-A</v>
          </cell>
          <cell r="E9" t="str">
            <v>051</v>
          </cell>
          <cell r="F9" t="str">
            <v>NEWNAN</v>
          </cell>
          <cell r="G9" t="str">
            <v>ALUMINUM</v>
          </cell>
          <cell r="H9" t="str">
            <v>SALARIED</v>
          </cell>
          <cell r="I9" t="str">
            <v>RETIRED</v>
          </cell>
        </row>
        <row r="10">
          <cell r="A10" t="str">
            <v>12</v>
          </cell>
          <cell r="B10" t="str">
            <v>DPP-A</v>
          </cell>
          <cell r="E10" t="str">
            <v>052</v>
          </cell>
          <cell r="F10" t="str">
            <v>NEWNAN</v>
          </cell>
          <cell r="G10" t="str">
            <v>ALUMINUM</v>
          </cell>
          <cell r="H10" t="str">
            <v>HOURLY</v>
          </cell>
          <cell r="I10" t="str">
            <v>ACTIVE</v>
          </cell>
        </row>
        <row r="11">
          <cell r="A11" t="str">
            <v>13</v>
          </cell>
          <cell r="B11" t="str">
            <v>DPP-A</v>
          </cell>
          <cell r="E11" t="str">
            <v>053</v>
          </cell>
          <cell r="F11" t="str">
            <v>NEWNAN</v>
          </cell>
          <cell r="G11" t="str">
            <v>ALUMINUM</v>
          </cell>
          <cell r="H11" t="str">
            <v>HOURLY</v>
          </cell>
          <cell r="I11" t="str">
            <v>RETIRED</v>
          </cell>
        </row>
        <row r="12">
          <cell r="A12" t="str">
            <v>14</v>
          </cell>
          <cell r="B12" t="str">
            <v>DPP-A</v>
          </cell>
          <cell r="E12" t="str">
            <v>054</v>
          </cell>
          <cell r="F12" t="str">
            <v>CARTHAGE</v>
          </cell>
          <cell r="G12" t="str">
            <v>ALUMINUM</v>
          </cell>
          <cell r="H12" t="str">
            <v>SALARIED</v>
          </cell>
          <cell r="I12" t="str">
            <v>ACTIVE</v>
          </cell>
        </row>
        <row r="13">
          <cell r="A13" t="str">
            <v>40</v>
          </cell>
          <cell r="B13" t="str">
            <v>DPP-POS</v>
          </cell>
          <cell r="E13" t="str">
            <v>055</v>
          </cell>
          <cell r="F13" t="str">
            <v>CARTHAGE</v>
          </cell>
          <cell r="G13" t="str">
            <v>ALUMINUM</v>
          </cell>
          <cell r="H13" t="str">
            <v>SALARIED</v>
          </cell>
          <cell r="I13" t="str">
            <v>RETIRED</v>
          </cell>
        </row>
        <row r="14">
          <cell r="A14" t="str">
            <v>41</v>
          </cell>
          <cell r="B14" t="str">
            <v>DPP-POS</v>
          </cell>
          <cell r="E14" t="str">
            <v>056</v>
          </cell>
          <cell r="F14" t="str">
            <v>CARTHAGE</v>
          </cell>
          <cell r="G14" t="str">
            <v>ALUMINUM</v>
          </cell>
          <cell r="H14" t="str">
            <v>HOURLY</v>
          </cell>
          <cell r="I14" t="str">
            <v>ACTIVE</v>
          </cell>
        </row>
        <row r="15">
          <cell r="A15" t="str">
            <v>42</v>
          </cell>
          <cell r="B15" t="str">
            <v>DPP-POS</v>
          </cell>
          <cell r="E15" t="str">
            <v>057</v>
          </cell>
          <cell r="F15" t="str">
            <v>CARTHAGE</v>
          </cell>
          <cell r="G15" t="str">
            <v>ALUMINUM</v>
          </cell>
          <cell r="H15" t="str">
            <v>HOURLY</v>
          </cell>
          <cell r="I15" t="str">
            <v>RETIRED</v>
          </cell>
        </row>
        <row r="16">
          <cell r="A16" t="str">
            <v>43</v>
          </cell>
          <cell r="B16" t="str">
            <v>DPP-POS</v>
          </cell>
          <cell r="E16" t="str">
            <v>058</v>
          </cell>
          <cell r="F16" t="str">
            <v>EL CAMPO</v>
          </cell>
          <cell r="G16" t="str">
            <v>ALUMINUM</v>
          </cell>
          <cell r="H16" t="str">
            <v>SALARIED</v>
          </cell>
          <cell r="I16" t="str">
            <v>ACTIVE</v>
          </cell>
        </row>
        <row r="17">
          <cell r="A17" t="str">
            <v>44</v>
          </cell>
          <cell r="B17" t="str">
            <v>DPP-POS</v>
          </cell>
          <cell r="E17" t="str">
            <v>059</v>
          </cell>
          <cell r="F17" t="str">
            <v>EL CAMPO</v>
          </cell>
          <cell r="G17" t="str">
            <v>ALUMINUM</v>
          </cell>
          <cell r="H17" t="str">
            <v>SALARIED</v>
          </cell>
          <cell r="I17" t="str">
            <v>RETIRED</v>
          </cell>
        </row>
        <row r="18">
          <cell r="A18" t="str">
            <v>45</v>
          </cell>
          <cell r="B18" t="str">
            <v>DPP-POS</v>
          </cell>
          <cell r="E18" t="str">
            <v>060</v>
          </cell>
          <cell r="F18" t="str">
            <v>EL CAMPO</v>
          </cell>
          <cell r="G18" t="str">
            <v>ALUMINUM</v>
          </cell>
          <cell r="H18" t="str">
            <v>HOURLY</v>
          </cell>
          <cell r="I18" t="str">
            <v>ACTIVE</v>
          </cell>
        </row>
        <row r="19">
          <cell r="A19" t="str">
            <v>46</v>
          </cell>
          <cell r="B19" t="str">
            <v>DPP-POS</v>
          </cell>
          <cell r="E19" t="str">
            <v>061</v>
          </cell>
          <cell r="F19" t="str">
            <v>KENTLAND</v>
          </cell>
          <cell r="G19" t="str">
            <v>ALUMINUM</v>
          </cell>
          <cell r="H19" t="str">
            <v>SALARIED</v>
          </cell>
          <cell r="I19" t="str">
            <v>ACTIVE</v>
          </cell>
        </row>
        <row r="20">
          <cell r="E20" t="str">
            <v>062</v>
          </cell>
          <cell r="F20" t="str">
            <v>KENTLAND</v>
          </cell>
          <cell r="G20" t="str">
            <v>ALUMINUM</v>
          </cell>
          <cell r="H20" t="str">
            <v>SALARIED</v>
          </cell>
          <cell r="I20" t="str">
            <v>RETIRED</v>
          </cell>
        </row>
        <row r="21">
          <cell r="E21" t="str">
            <v>063</v>
          </cell>
          <cell r="F21" t="str">
            <v>KENTLAND</v>
          </cell>
          <cell r="G21" t="str">
            <v>ALUMINUM</v>
          </cell>
          <cell r="H21" t="str">
            <v>HOURLY</v>
          </cell>
          <cell r="I21" t="str">
            <v>ACTIVE</v>
          </cell>
        </row>
        <row r="22">
          <cell r="E22" t="str">
            <v>064</v>
          </cell>
          <cell r="F22" t="str">
            <v>SALES</v>
          </cell>
          <cell r="G22" t="str">
            <v>ALUMINUM</v>
          </cell>
          <cell r="H22" t="str">
            <v>SALARIED</v>
          </cell>
          <cell r="I22" t="str">
            <v>ACTIVE</v>
          </cell>
        </row>
        <row r="23">
          <cell r="E23" t="str">
            <v>065</v>
          </cell>
          <cell r="F23" t="str">
            <v>SALES</v>
          </cell>
          <cell r="G23" t="str">
            <v>ALUMINUM</v>
          </cell>
          <cell r="H23" t="str">
            <v>SALARIED</v>
          </cell>
          <cell r="I23" t="str">
            <v>RETIRED</v>
          </cell>
        </row>
        <row r="24">
          <cell r="E24">
            <v>101</v>
          </cell>
          <cell r="F24" t="str">
            <v>CORP</v>
          </cell>
          <cell r="G24" t="str">
            <v>CORPORATE</v>
          </cell>
          <cell r="H24" t="str">
            <v>SALARIED</v>
          </cell>
          <cell r="I24" t="str">
            <v>ACTIVE</v>
          </cell>
        </row>
        <row r="25">
          <cell r="E25">
            <v>102</v>
          </cell>
          <cell r="F25" t="str">
            <v>CORP</v>
          </cell>
          <cell r="G25" t="str">
            <v>CORPORATE</v>
          </cell>
          <cell r="H25" t="str">
            <v>SALARIED</v>
          </cell>
          <cell r="I25" t="str">
            <v>RETIRED</v>
          </cell>
        </row>
        <row r="26">
          <cell r="E26">
            <v>105</v>
          </cell>
          <cell r="F26" t="str">
            <v>INVEST</v>
          </cell>
          <cell r="G26" t="str">
            <v>INVESTMENTS</v>
          </cell>
          <cell r="H26" t="str">
            <v>SALARIED</v>
          </cell>
          <cell r="I26" t="str">
            <v>ACTIVE</v>
          </cell>
        </row>
        <row r="27">
          <cell r="E27">
            <v>106</v>
          </cell>
          <cell r="F27" t="str">
            <v>INVEST</v>
          </cell>
          <cell r="G27" t="str">
            <v>INVESTMENTS</v>
          </cell>
          <cell r="H27" t="str">
            <v>SALARIED</v>
          </cell>
          <cell r="I27" t="str">
            <v>RETIRED</v>
          </cell>
        </row>
        <row r="28">
          <cell r="E28">
            <v>150</v>
          </cell>
          <cell r="F28" t="str">
            <v>NEWNAN</v>
          </cell>
          <cell r="G28" t="str">
            <v>ALUMINUM</v>
          </cell>
          <cell r="H28" t="str">
            <v>SALARIED</v>
          </cell>
          <cell r="I28" t="str">
            <v>ACTIVE</v>
          </cell>
        </row>
        <row r="29">
          <cell r="E29">
            <v>151</v>
          </cell>
          <cell r="F29" t="str">
            <v>NEWNAN</v>
          </cell>
          <cell r="G29" t="str">
            <v>ALUMINUM</v>
          </cell>
          <cell r="H29" t="str">
            <v>SALARIED</v>
          </cell>
          <cell r="I29" t="str">
            <v>RETIRED</v>
          </cell>
        </row>
        <row r="30">
          <cell r="E30">
            <v>152</v>
          </cell>
          <cell r="F30" t="str">
            <v>NEWNAN</v>
          </cell>
          <cell r="G30" t="str">
            <v>ALUMINUM</v>
          </cell>
          <cell r="H30" t="str">
            <v>HOURLY</v>
          </cell>
          <cell r="I30" t="str">
            <v>ACTIVE</v>
          </cell>
        </row>
        <row r="31">
          <cell r="E31">
            <v>153</v>
          </cell>
          <cell r="F31" t="str">
            <v>NEWNAN</v>
          </cell>
          <cell r="G31" t="str">
            <v>ALUMINUM</v>
          </cell>
          <cell r="H31" t="str">
            <v>HOURLY</v>
          </cell>
          <cell r="I31" t="str">
            <v>RETIRED</v>
          </cell>
        </row>
        <row r="32">
          <cell r="E32">
            <v>154</v>
          </cell>
          <cell r="F32" t="str">
            <v>CARTHAGE</v>
          </cell>
          <cell r="G32" t="str">
            <v>ALUMINUM</v>
          </cell>
          <cell r="H32" t="str">
            <v>SALARIED</v>
          </cell>
          <cell r="I32" t="str">
            <v>ACTIVE</v>
          </cell>
        </row>
        <row r="33">
          <cell r="E33">
            <v>155</v>
          </cell>
          <cell r="F33" t="str">
            <v>CARTHAGE</v>
          </cell>
          <cell r="G33" t="str">
            <v>ALUMINUM</v>
          </cell>
          <cell r="H33" t="str">
            <v>SALARIED</v>
          </cell>
          <cell r="I33" t="str">
            <v>RETIRED</v>
          </cell>
        </row>
        <row r="34">
          <cell r="E34">
            <v>156</v>
          </cell>
          <cell r="F34" t="str">
            <v>CARTHAGE</v>
          </cell>
          <cell r="G34" t="str">
            <v>ALUMINUM</v>
          </cell>
          <cell r="H34" t="str">
            <v>HOURLY</v>
          </cell>
          <cell r="I34" t="str">
            <v>ACTIVE</v>
          </cell>
        </row>
        <row r="35">
          <cell r="E35">
            <v>157</v>
          </cell>
          <cell r="F35" t="str">
            <v>CARTHAGE</v>
          </cell>
          <cell r="G35" t="str">
            <v>ALUMINUM</v>
          </cell>
          <cell r="H35" t="str">
            <v>HOURLY</v>
          </cell>
          <cell r="I35" t="str">
            <v>RETIRED</v>
          </cell>
        </row>
        <row r="36">
          <cell r="E36">
            <v>160</v>
          </cell>
          <cell r="F36" t="str">
            <v>EL CAMPO</v>
          </cell>
          <cell r="G36" t="str">
            <v>ALUMINUM</v>
          </cell>
          <cell r="H36" t="str">
            <v>HOURLY</v>
          </cell>
          <cell r="I36" t="str">
            <v>ACTIVE</v>
          </cell>
        </row>
        <row r="37">
          <cell r="E37" t="str">
            <v>300</v>
          </cell>
          <cell r="F37" t="str">
            <v>RICHMOND</v>
          </cell>
          <cell r="G37" t="str">
            <v>FILMS</v>
          </cell>
          <cell r="H37" t="str">
            <v>SALARIED</v>
          </cell>
          <cell r="I37" t="str">
            <v>ACTIVE</v>
          </cell>
        </row>
        <row r="38">
          <cell r="E38" t="str">
            <v>301</v>
          </cell>
          <cell r="F38" t="str">
            <v>RICHMOND</v>
          </cell>
          <cell r="G38" t="str">
            <v>FILMS</v>
          </cell>
          <cell r="H38" t="str">
            <v>SALARIED</v>
          </cell>
          <cell r="I38" t="str">
            <v>RETIRED</v>
          </cell>
        </row>
        <row r="39">
          <cell r="E39" t="str">
            <v>302</v>
          </cell>
          <cell r="F39" t="str">
            <v>TH TECH CTR</v>
          </cell>
          <cell r="G39" t="str">
            <v>FILMS</v>
          </cell>
          <cell r="H39" t="str">
            <v>SALARIED</v>
          </cell>
          <cell r="I39" t="str">
            <v>ACTIVE</v>
          </cell>
        </row>
        <row r="40">
          <cell r="E40" t="str">
            <v>303</v>
          </cell>
          <cell r="F40" t="str">
            <v>TH TECH CTR</v>
          </cell>
          <cell r="G40" t="str">
            <v>FILMS</v>
          </cell>
          <cell r="H40" t="str">
            <v>SALARIED</v>
          </cell>
          <cell r="I40" t="str">
            <v>RETIRED</v>
          </cell>
        </row>
        <row r="41">
          <cell r="E41" t="str">
            <v>304</v>
          </cell>
          <cell r="F41" t="str">
            <v>TH TECH CTR</v>
          </cell>
          <cell r="G41" t="str">
            <v>FILMS</v>
          </cell>
          <cell r="H41" t="str">
            <v>HOURLY</v>
          </cell>
          <cell r="I41" t="str">
            <v>ACTIVE</v>
          </cell>
        </row>
        <row r="42">
          <cell r="E42" t="str">
            <v>305</v>
          </cell>
          <cell r="F42" t="str">
            <v>TH TECH CTR</v>
          </cell>
          <cell r="G42" t="str">
            <v>FILMS</v>
          </cell>
          <cell r="H42" t="str">
            <v>HOURLY</v>
          </cell>
          <cell r="I42" t="str">
            <v>RETIRED</v>
          </cell>
        </row>
        <row r="43">
          <cell r="E43" t="str">
            <v>306</v>
          </cell>
          <cell r="F43" t="str">
            <v>TH TECH CTR</v>
          </cell>
          <cell r="G43" t="str">
            <v>FILMS</v>
          </cell>
          <cell r="H43" t="str">
            <v>SALARIED</v>
          </cell>
          <cell r="I43" t="str">
            <v>ACTIVE</v>
          </cell>
        </row>
        <row r="44">
          <cell r="E44" t="str">
            <v>307</v>
          </cell>
          <cell r="F44" t="str">
            <v>TH TECH CTR</v>
          </cell>
          <cell r="G44" t="str">
            <v>FILMS</v>
          </cell>
          <cell r="H44" t="str">
            <v>SALARIED</v>
          </cell>
          <cell r="I44" t="str">
            <v>RETIRED</v>
          </cell>
        </row>
        <row r="45">
          <cell r="E45" t="str">
            <v>308</v>
          </cell>
          <cell r="F45" t="str">
            <v>MANCHESTER</v>
          </cell>
          <cell r="G45" t="str">
            <v>FILMS</v>
          </cell>
          <cell r="H45" t="str">
            <v>SALARIED</v>
          </cell>
          <cell r="I45" t="str">
            <v>ACTIVE</v>
          </cell>
        </row>
        <row r="46">
          <cell r="E46" t="str">
            <v>309</v>
          </cell>
          <cell r="F46" t="str">
            <v>MANCHESTER</v>
          </cell>
          <cell r="G46" t="str">
            <v>FILMS</v>
          </cell>
          <cell r="H46" t="str">
            <v>SALARIED</v>
          </cell>
          <cell r="I46" t="str">
            <v>RETIRED</v>
          </cell>
        </row>
        <row r="47">
          <cell r="E47" t="str">
            <v>310</v>
          </cell>
          <cell r="F47" t="str">
            <v>MANCHESTER</v>
          </cell>
          <cell r="G47" t="str">
            <v>FILMS</v>
          </cell>
          <cell r="H47" t="str">
            <v>HOURLY</v>
          </cell>
          <cell r="I47" t="str">
            <v>ACTIVE</v>
          </cell>
        </row>
        <row r="48">
          <cell r="E48" t="str">
            <v>311</v>
          </cell>
          <cell r="F48" t="str">
            <v>MANCHESTER</v>
          </cell>
          <cell r="G48" t="str">
            <v>FILMS</v>
          </cell>
          <cell r="H48" t="str">
            <v>HOURLY</v>
          </cell>
          <cell r="I48" t="str">
            <v>RETIRED</v>
          </cell>
        </row>
        <row r="49">
          <cell r="E49" t="str">
            <v>312</v>
          </cell>
          <cell r="F49" t="str">
            <v>NEW BERN</v>
          </cell>
          <cell r="G49" t="str">
            <v>FILMS</v>
          </cell>
          <cell r="H49" t="str">
            <v>SALARIED</v>
          </cell>
          <cell r="I49" t="str">
            <v>ACTIVE</v>
          </cell>
        </row>
        <row r="50">
          <cell r="E50" t="str">
            <v>313</v>
          </cell>
          <cell r="F50" t="str">
            <v>NEW BERN</v>
          </cell>
          <cell r="G50" t="str">
            <v>FILMS</v>
          </cell>
          <cell r="H50" t="str">
            <v>SALARIED</v>
          </cell>
          <cell r="I50" t="str">
            <v>RETIRED</v>
          </cell>
        </row>
        <row r="51">
          <cell r="E51" t="str">
            <v>314</v>
          </cell>
          <cell r="F51" t="str">
            <v>NEW BERN</v>
          </cell>
          <cell r="G51" t="str">
            <v>FILMS</v>
          </cell>
          <cell r="H51" t="str">
            <v>HOURLY</v>
          </cell>
          <cell r="I51" t="str">
            <v>ACTIVE</v>
          </cell>
        </row>
        <row r="52">
          <cell r="E52" t="str">
            <v>315</v>
          </cell>
          <cell r="F52" t="str">
            <v>NEW BERN</v>
          </cell>
          <cell r="G52" t="str">
            <v>FILMS</v>
          </cell>
          <cell r="H52" t="str">
            <v>HOURLY</v>
          </cell>
          <cell r="I52" t="str">
            <v>RETIRED</v>
          </cell>
        </row>
        <row r="53">
          <cell r="E53" t="str">
            <v>316</v>
          </cell>
          <cell r="F53" t="str">
            <v>CARBONDALE</v>
          </cell>
          <cell r="G53" t="str">
            <v>FILMS</v>
          </cell>
          <cell r="H53" t="str">
            <v>SALARIED</v>
          </cell>
          <cell r="I53" t="str">
            <v>ACTIVE</v>
          </cell>
        </row>
        <row r="54">
          <cell r="E54" t="str">
            <v>317</v>
          </cell>
          <cell r="F54" t="str">
            <v>CARBONDALE</v>
          </cell>
          <cell r="G54" t="str">
            <v>FILMS</v>
          </cell>
          <cell r="H54" t="str">
            <v>SALARIED</v>
          </cell>
          <cell r="I54" t="str">
            <v>RETIRED</v>
          </cell>
        </row>
        <row r="55">
          <cell r="E55" t="str">
            <v>318</v>
          </cell>
          <cell r="F55" t="str">
            <v>CARBONDALE</v>
          </cell>
          <cell r="G55" t="str">
            <v>FILMS</v>
          </cell>
          <cell r="H55" t="str">
            <v>HOURLY</v>
          </cell>
          <cell r="I55" t="str">
            <v>ACTIVE</v>
          </cell>
        </row>
        <row r="56">
          <cell r="E56" t="str">
            <v>319</v>
          </cell>
          <cell r="F56" t="str">
            <v>CARBONDALE</v>
          </cell>
          <cell r="G56" t="str">
            <v>FILMS</v>
          </cell>
          <cell r="H56" t="str">
            <v>HOURLY</v>
          </cell>
          <cell r="I56" t="str">
            <v>RETIRED</v>
          </cell>
        </row>
        <row r="57">
          <cell r="E57" t="str">
            <v>320</v>
          </cell>
          <cell r="F57" t="str">
            <v>LAGRANGE</v>
          </cell>
          <cell r="G57" t="str">
            <v>FILMS</v>
          </cell>
          <cell r="H57" t="str">
            <v>SALARIED</v>
          </cell>
          <cell r="I57" t="str">
            <v>ACTIVE</v>
          </cell>
        </row>
        <row r="58">
          <cell r="E58" t="str">
            <v>321</v>
          </cell>
          <cell r="F58" t="str">
            <v>LAGRANGE</v>
          </cell>
          <cell r="G58" t="str">
            <v>FILMS</v>
          </cell>
          <cell r="H58" t="str">
            <v>SALARIED</v>
          </cell>
          <cell r="I58" t="str">
            <v>RETIRED</v>
          </cell>
        </row>
        <row r="59">
          <cell r="E59" t="str">
            <v>322</v>
          </cell>
          <cell r="F59" t="str">
            <v>LAGRANGE</v>
          </cell>
          <cell r="G59" t="str">
            <v>FILMS</v>
          </cell>
          <cell r="H59" t="str">
            <v>HOURLY</v>
          </cell>
          <cell r="I59" t="str">
            <v>ACTIVE</v>
          </cell>
        </row>
        <row r="60">
          <cell r="E60" t="str">
            <v>323</v>
          </cell>
          <cell r="F60" t="str">
            <v>LAGRANGE</v>
          </cell>
          <cell r="G60" t="str">
            <v>FILMS</v>
          </cell>
          <cell r="H60" t="str">
            <v>HOURLY</v>
          </cell>
          <cell r="I60" t="str">
            <v>RETIRED</v>
          </cell>
        </row>
        <row r="61">
          <cell r="E61" t="str">
            <v>324</v>
          </cell>
          <cell r="F61" t="str">
            <v>TACOMA</v>
          </cell>
          <cell r="G61" t="str">
            <v>FILMS</v>
          </cell>
          <cell r="H61" t="str">
            <v>SALARIED</v>
          </cell>
          <cell r="I61" t="str">
            <v>ACTIVE</v>
          </cell>
        </row>
        <row r="62">
          <cell r="E62" t="str">
            <v>325</v>
          </cell>
          <cell r="F62" t="str">
            <v>TACOMA</v>
          </cell>
          <cell r="G62" t="str">
            <v>FILMS</v>
          </cell>
          <cell r="H62" t="str">
            <v>SALARIED</v>
          </cell>
          <cell r="I62" t="str">
            <v>RETIRED</v>
          </cell>
        </row>
        <row r="63">
          <cell r="E63" t="str">
            <v>326</v>
          </cell>
          <cell r="F63" t="str">
            <v>TACOMA</v>
          </cell>
          <cell r="G63" t="str">
            <v>FILMS</v>
          </cell>
          <cell r="H63" t="str">
            <v>HOURLY</v>
          </cell>
          <cell r="I63" t="str">
            <v>ACTIVE</v>
          </cell>
        </row>
        <row r="64">
          <cell r="E64" t="str">
            <v>327</v>
          </cell>
          <cell r="F64" t="str">
            <v>TACOMA</v>
          </cell>
          <cell r="G64" t="str">
            <v>FILMS</v>
          </cell>
          <cell r="H64" t="str">
            <v>HOURLY</v>
          </cell>
          <cell r="I64" t="str">
            <v>RETIRED</v>
          </cell>
        </row>
        <row r="65">
          <cell r="E65" t="str">
            <v>328</v>
          </cell>
          <cell r="F65" t="str">
            <v>SALES</v>
          </cell>
          <cell r="G65" t="str">
            <v>FILMS</v>
          </cell>
          <cell r="H65" t="str">
            <v>HOURLY</v>
          </cell>
          <cell r="I65" t="str">
            <v>ACTIVE</v>
          </cell>
        </row>
        <row r="66">
          <cell r="E66" t="str">
            <v>329</v>
          </cell>
          <cell r="F66" t="str">
            <v>SALES</v>
          </cell>
          <cell r="G66" t="str">
            <v>FILMS</v>
          </cell>
          <cell r="H66" t="str">
            <v>HOURLY</v>
          </cell>
          <cell r="I66" t="str">
            <v>RETIRED</v>
          </cell>
        </row>
        <row r="67">
          <cell r="E67" t="str">
            <v>330</v>
          </cell>
          <cell r="F67" t="str">
            <v>LAKE ZURICH</v>
          </cell>
          <cell r="G67" t="str">
            <v>FILMS</v>
          </cell>
          <cell r="H67" t="str">
            <v>HOURLY</v>
          </cell>
          <cell r="I67" t="str">
            <v>ACTIVE</v>
          </cell>
        </row>
        <row r="68">
          <cell r="E68" t="str">
            <v>331</v>
          </cell>
          <cell r="F68" t="str">
            <v>LAKE ZURICH</v>
          </cell>
          <cell r="G68" t="str">
            <v>FILMS</v>
          </cell>
          <cell r="H68" t="str">
            <v>HOURLY</v>
          </cell>
          <cell r="I68" t="str">
            <v>RETIRED</v>
          </cell>
        </row>
        <row r="69">
          <cell r="E69" t="str">
            <v>332</v>
          </cell>
          <cell r="F69" t="str">
            <v>LAKE ZURICH</v>
          </cell>
          <cell r="G69" t="str">
            <v>FILMS</v>
          </cell>
          <cell r="H69" t="str">
            <v>SALARIED</v>
          </cell>
          <cell r="I69" t="str">
            <v>ACTIVE</v>
          </cell>
        </row>
        <row r="70">
          <cell r="E70" t="str">
            <v>333</v>
          </cell>
          <cell r="F70" t="str">
            <v>LAKE ZURICH</v>
          </cell>
          <cell r="G70" t="str">
            <v>FILMS</v>
          </cell>
          <cell r="H70" t="str">
            <v>SALARIED</v>
          </cell>
          <cell r="I70" t="str">
            <v>RETIRED</v>
          </cell>
        </row>
        <row r="71">
          <cell r="E71" t="str">
            <v>334</v>
          </cell>
          <cell r="F71" t="str">
            <v>MAR-LIN</v>
          </cell>
          <cell r="G71" t="str">
            <v>FILMS</v>
          </cell>
          <cell r="H71" t="str">
            <v>SALARIED</v>
          </cell>
          <cell r="I71" t="str">
            <v>ACTIVE</v>
          </cell>
        </row>
        <row r="72">
          <cell r="E72" t="str">
            <v>335</v>
          </cell>
          <cell r="F72" t="str">
            <v>MAR-LIN</v>
          </cell>
          <cell r="G72" t="str">
            <v>FILMS</v>
          </cell>
          <cell r="H72" t="str">
            <v>SALARIED</v>
          </cell>
          <cell r="I72" t="str">
            <v>RETIRED</v>
          </cell>
        </row>
        <row r="73">
          <cell r="E73" t="str">
            <v>336</v>
          </cell>
          <cell r="F73" t="str">
            <v>MAR-LIN</v>
          </cell>
          <cell r="G73" t="str">
            <v>FILMS</v>
          </cell>
          <cell r="H73" t="str">
            <v>HOURLY</v>
          </cell>
          <cell r="I73" t="str">
            <v>ACTIVE</v>
          </cell>
        </row>
        <row r="74">
          <cell r="E74" t="str">
            <v>337</v>
          </cell>
          <cell r="F74" t="str">
            <v>MAR-LIN</v>
          </cell>
          <cell r="G74" t="str">
            <v>FILMS</v>
          </cell>
          <cell r="H74" t="str">
            <v>HOURLY</v>
          </cell>
          <cell r="I74" t="str">
            <v>RETIRED</v>
          </cell>
        </row>
        <row r="75">
          <cell r="E75" t="str">
            <v>350</v>
          </cell>
          <cell r="F75" t="str">
            <v>FIBERLUX</v>
          </cell>
          <cell r="G75" t="str">
            <v>FIBERLUX</v>
          </cell>
          <cell r="H75" t="str">
            <v>SALARIED</v>
          </cell>
          <cell r="I75" t="str">
            <v>ACTIVE</v>
          </cell>
        </row>
        <row r="76">
          <cell r="E76" t="str">
            <v>351</v>
          </cell>
          <cell r="F76" t="str">
            <v>FIBERLUX</v>
          </cell>
          <cell r="G76" t="str">
            <v>FIBERLUX</v>
          </cell>
          <cell r="H76" t="str">
            <v>SALARIED</v>
          </cell>
          <cell r="I76" t="str">
            <v>RETIRED</v>
          </cell>
        </row>
        <row r="77">
          <cell r="E77" t="str">
            <v>352</v>
          </cell>
          <cell r="F77" t="str">
            <v>FIBERLUX</v>
          </cell>
          <cell r="G77" t="str">
            <v>FIBERLUX</v>
          </cell>
          <cell r="H77" t="str">
            <v>HOURLY</v>
          </cell>
          <cell r="I77" t="str">
            <v>ACTIVE</v>
          </cell>
        </row>
        <row r="78">
          <cell r="E78">
            <v>400</v>
          </cell>
          <cell r="F78" t="str">
            <v>RICHMOND</v>
          </cell>
          <cell r="G78" t="str">
            <v>FILMS</v>
          </cell>
          <cell r="H78" t="str">
            <v>SALARIED</v>
          </cell>
          <cell r="I78" t="str">
            <v>ACTIVE</v>
          </cell>
        </row>
        <row r="79">
          <cell r="E79">
            <v>401</v>
          </cell>
          <cell r="F79" t="str">
            <v>RICHMOND</v>
          </cell>
          <cell r="G79" t="str">
            <v>FILMS</v>
          </cell>
          <cell r="H79" t="str">
            <v>SALARIED</v>
          </cell>
          <cell r="I79" t="str">
            <v>RETIRED</v>
          </cell>
        </row>
        <row r="80">
          <cell r="E80">
            <v>420</v>
          </cell>
          <cell r="F80" t="str">
            <v>LAGRANGE</v>
          </cell>
          <cell r="G80" t="str">
            <v>FILMS</v>
          </cell>
          <cell r="H80" t="str">
            <v>SALARIED</v>
          </cell>
          <cell r="I80" t="str">
            <v>ACTIVE</v>
          </cell>
        </row>
        <row r="81">
          <cell r="E81">
            <v>421</v>
          </cell>
          <cell r="F81" t="str">
            <v>LAGRANGE</v>
          </cell>
          <cell r="G81" t="str">
            <v>FILMS</v>
          </cell>
          <cell r="H81" t="str">
            <v>SALARIED</v>
          </cell>
          <cell r="I81" t="str">
            <v>RETIRED</v>
          </cell>
        </row>
        <row r="82">
          <cell r="E82">
            <v>422</v>
          </cell>
          <cell r="F82" t="str">
            <v>LAGRANGE</v>
          </cell>
          <cell r="G82" t="str">
            <v>FILMS</v>
          </cell>
          <cell r="H82" t="str">
            <v>HOURLY</v>
          </cell>
          <cell r="I82" t="str">
            <v>ACTIVE</v>
          </cell>
        </row>
        <row r="83">
          <cell r="E83">
            <v>423</v>
          </cell>
          <cell r="F83" t="str">
            <v>LAGRANGE</v>
          </cell>
          <cell r="G83" t="str">
            <v>FILMS</v>
          </cell>
          <cell r="H83" t="str">
            <v>HOURLY</v>
          </cell>
          <cell r="I83" t="str">
            <v>RETIRED</v>
          </cell>
        </row>
        <row r="84">
          <cell r="E84">
            <v>424</v>
          </cell>
          <cell r="F84" t="str">
            <v>TACOMA</v>
          </cell>
          <cell r="G84" t="str">
            <v>FILMS</v>
          </cell>
          <cell r="H84" t="str">
            <v>SALARIED</v>
          </cell>
          <cell r="I84" t="str">
            <v>ACTIVE</v>
          </cell>
        </row>
        <row r="85">
          <cell r="E85">
            <v>425</v>
          </cell>
          <cell r="F85" t="str">
            <v>TACOMA</v>
          </cell>
          <cell r="G85" t="str">
            <v>FILMS</v>
          </cell>
          <cell r="H85" t="str">
            <v>SALARIED</v>
          </cell>
          <cell r="I85" t="str">
            <v>RETIRED</v>
          </cell>
        </row>
        <row r="86">
          <cell r="E86">
            <v>426</v>
          </cell>
          <cell r="F86" t="str">
            <v>TACOMA</v>
          </cell>
          <cell r="G86" t="str">
            <v>FILMS</v>
          </cell>
          <cell r="H86" t="str">
            <v>HOURLY</v>
          </cell>
          <cell r="I86" t="str">
            <v>ACTIVE</v>
          </cell>
        </row>
        <row r="87">
          <cell r="E87">
            <v>427</v>
          </cell>
          <cell r="F87" t="str">
            <v>TACOMA</v>
          </cell>
          <cell r="G87" t="str">
            <v>FILMS</v>
          </cell>
          <cell r="H87" t="str">
            <v>HOURLY</v>
          </cell>
          <cell r="I87" t="str">
            <v>RETIRED</v>
          </cell>
        </row>
        <row r="88">
          <cell r="E88">
            <v>430</v>
          </cell>
          <cell r="F88" t="str">
            <v>LAKE ZURICH</v>
          </cell>
          <cell r="G88" t="str">
            <v>FILMS</v>
          </cell>
          <cell r="H88" t="str">
            <v>HOURLY</v>
          </cell>
          <cell r="I88" t="str">
            <v>ACTIVE</v>
          </cell>
        </row>
        <row r="89">
          <cell r="E89">
            <v>431</v>
          </cell>
          <cell r="F89" t="str">
            <v>LAKE ZURICH</v>
          </cell>
          <cell r="G89" t="str">
            <v>FILMS</v>
          </cell>
          <cell r="H89" t="str">
            <v>HOURLY</v>
          </cell>
          <cell r="I89" t="str">
            <v>RETIRED</v>
          </cell>
        </row>
        <row r="90">
          <cell r="E90">
            <v>432</v>
          </cell>
          <cell r="F90" t="str">
            <v>LAKE ZURICH</v>
          </cell>
          <cell r="G90" t="str">
            <v>FILMS</v>
          </cell>
          <cell r="H90" t="str">
            <v>SALARIED</v>
          </cell>
          <cell r="I90" t="str">
            <v>ACTIVE</v>
          </cell>
        </row>
        <row r="91">
          <cell r="E91">
            <v>433</v>
          </cell>
          <cell r="F91" t="str">
            <v>LAKE ZURICH</v>
          </cell>
          <cell r="G91" t="str">
            <v>FILMS</v>
          </cell>
          <cell r="H91" t="str">
            <v>SALARIED</v>
          </cell>
          <cell r="I91" t="str">
            <v>RETIRED</v>
          </cell>
        </row>
        <row r="92">
          <cell r="E92">
            <v>450</v>
          </cell>
          <cell r="F92" t="str">
            <v>FIBERLUX</v>
          </cell>
          <cell r="G92" t="str">
            <v>FIBERLUX</v>
          </cell>
          <cell r="H92" t="str">
            <v>SALARIED</v>
          </cell>
          <cell r="I92" t="str">
            <v>ACTIVE</v>
          </cell>
        </row>
        <row r="93">
          <cell r="E93">
            <v>451</v>
          </cell>
          <cell r="F93" t="str">
            <v>FIBERLUX</v>
          </cell>
          <cell r="G93" t="str">
            <v>FIBERLUX</v>
          </cell>
          <cell r="H93" t="str">
            <v>SALARIED</v>
          </cell>
          <cell r="I93" t="str">
            <v>RETIRED</v>
          </cell>
        </row>
        <row r="94">
          <cell r="E94">
            <v>681</v>
          </cell>
          <cell r="F94" t="str">
            <v>COBRA</v>
          </cell>
          <cell r="G94" t="str">
            <v>CORPORATE</v>
          </cell>
          <cell r="H94" t="str">
            <v>NA</v>
          </cell>
          <cell r="I94" t="str">
            <v>NA</v>
          </cell>
        </row>
        <row r="95">
          <cell r="E95">
            <v>685</v>
          </cell>
          <cell r="F95" t="str">
            <v>COBRA</v>
          </cell>
          <cell r="G95" t="str">
            <v>ALUMINUM</v>
          </cell>
          <cell r="H95" t="str">
            <v>NA</v>
          </cell>
          <cell r="I95" t="str">
            <v>NA</v>
          </cell>
        </row>
        <row r="96">
          <cell r="E96">
            <v>687</v>
          </cell>
          <cell r="F96" t="str">
            <v>COBRA</v>
          </cell>
          <cell r="G96" t="str">
            <v>FILMS</v>
          </cell>
          <cell r="H96" t="str">
            <v>NA</v>
          </cell>
          <cell r="I96" t="str">
            <v>NA</v>
          </cell>
        </row>
        <row r="97">
          <cell r="E97" t="str">
            <v>777</v>
          </cell>
          <cell r="F97" t="str">
            <v>GUEST</v>
          </cell>
          <cell r="G97" t="str">
            <v>CORPORATE</v>
          </cell>
          <cell r="H97" t="str">
            <v>NA</v>
          </cell>
          <cell r="I97" t="str">
            <v>NA</v>
          </cell>
        </row>
        <row r="98">
          <cell r="E98">
            <v>780</v>
          </cell>
          <cell r="F98" t="str">
            <v>GUEST</v>
          </cell>
          <cell r="G98" t="str">
            <v>CORPORATE</v>
          </cell>
          <cell r="H98" t="str">
            <v>NA</v>
          </cell>
          <cell r="I98" t="str">
            <v>NA</v>
          </cell>
        </row>
        <row r="99">
          <cell r="E99" t="str">
            <v>882</v>
          </cell>
          <cell r="F99" t="str">
            <v>COBRA</v>
          </cell>
          <cell r="G99" t="str">
            <v>FILMS</v>
          </cell>
          <cell r="H99" t="str">
            <v>NA</v>
          </cell>
          <cell r="I99" t="str">
            <v>NA</v>
          </cell>
        </row>
        <row r="100">
          <cell r="E100" t="str">
            <v>883</v>
          </cell>
          <cell r="F100" t="str">
            <v>COBRA</v>
          </cell>
          <cell r="G100" t="str">
            <v>INVESTMENTS</v>
          </cell>
          <cell r="H100" t="str">
            <v>NA</v>
          </cell>
          <cell r="I100" t="str">
            <v>NA</v>
          </cell>
        </row>
        <row r="101">
          <cell r="E101" t="str">
            <v>884</v>
          </cell>
          <cell r="F101" t="str">
            <v>COBRA</v>
          </cell>
          <cell r="G101" t="str">
            <v>CORPORATE</v>
          </cell>
          <cell r="H101" t="str">
            <v>NA</v>
          </cell>
          <cell r="I101" t="str">
            <v>NA</v>
          </cell>
        </row>
        <row r="102">
          <cell r="E102" t="str">
            <v>885</v>
          </cell>
          <cell r="F102" t="str">
            <v>COBRA</v>
          </cell>
          <cell r="G102" t="str">
            <v>MISCELLANEOUS</v>
          </cell>
          <cell r="H102" t="str">
            <v>NA</v>
          </cell>
          <cell r="I102" t="str">
            <v>NA</v>
          </cell>
        </row>
        <row r="103">
          <cell r="E103" t="str">
            <v>886</v>
          </cell>
          <cell r="F103" t="str">
            <v>COBRA</v>
          </cell>
          <cell r="G103" t="str">
            <v>ALUMINUM</v>
          </cell>
          <cell r="H103" t="str">
            <v>NA</v>
          </cell>
          <cell r="I103" t="str">
            <v>NA</v>
          </cell>
        </row>
        <row r="104">
          <cell r="E104" t="str">
            <v>887</v>
          </cell>
          <cell r="F104" t="str">
            <v>COBRA</v>
          </cell>
          <cell r="G104" t="str">
            <v>FILMS</v>
          </cell>
          <cell r="H104" t="str">
            <v>NA</v>
          </cell>
          <cell r="I104" t="str">
            <v>NA</v>
          </cell>
        </row>
        <row r="105">
          <cell r="E105" t="str">
            <v>888</v>
          </cell>
          <cell r="F105" t="str">
            <v>COBRA</v>
          </cell>
          <cell r="G105" t="str">
            <v>FIBERLUX</v>
          </cell>
          <cell r="H105" t="str">
            <v>NA</v>
          </cell>
          <cell r="I105" t="str">
            <v>NA</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
      <sheetName val="AD"/>
    </sheetNames>
    <sheetDataSet>
      <sheetData sheetId="0"/>
      <sheetData sheetId="1">
        <row r="3">
          <cell r="A3">
            <v>149668124</v>
          </cell>
          <cell r="B3" t="str">
            <v>A</v>
          </cell>
          <cell r="C3">
            <v>1</v>
          </cell>
          <cell r="D3">
            <v>0</v>
          </cell>
          <cell r="E3">
            <v>0</v>
          </cell>
          <cell r="F3">
            <v>0</v>
          </cell>
          <cell r="G3">
            <v>0</v>
          </cell>
          <cell r="H3">
            <v>0</v>
          </cell>
          <cell r="I3">
            <v>0</v>
          </cell>
          <cell r="J3">
            <v>0</v>
          </cell>
        </row>
        <row r="4">
          <cell r="A4">
            <v>169600318</v>
          </cell>
          <cell r="B4" t="str">
            <v>A</v>
          </cell>
          <cell r="C4">
            <v>1</v>
          </cell>
          <cell r="D4">
            <v>0</v>
          </cell>
          <cell r="E4">
            <v>0</v>
          </cell>
          <cell r="F4">
            <v>0</v>
          </cell>
          <cell r="G4">
            <v>0</v>
          </cell>
          <cell r="H4">
            <v>0</v>
          </cell>
          <cell r="I4">
            <v>0</v>
          </cell>
          <cell r="J4">
            <v>0</v>
          </cell>
        </row>
        <row r="5">
          <cell r="A5">
            <v>175606904</v>
          </cell>
          <cell r="B5" t="str">
            <v>A</v>
          </cell>
          <cell r="C5">
            <v>1</v>
          </cell>
          <cell r="D5">
            <v>0</v>
          </cell>
          <cell r="E5">
            <v>0</v>
          </cell>
          <cell r="F5">
            <v>0</v>
          </cell>
          <cell r="G5">
            <v>0</v>
          </cell>
          <cell r="H5">
            <v>0</v>
          </cell>
          <cell r="I5">
            <v>0</v>
          </cell>
          <cell r="J5">
            <v>0</v>
          </cell>
        </row>
        <row r="6">
          <cell r="A6">
            <v>193623168</v>
          </cell>
          <cell r="B6" t="str">
            <v>A</v>
          </cell>
          <cell r="C6">
            <v>1</v>
          </cell>
          <cell r="D6">
            <v>0</v>
          </cell>
          <cell r="E6">
            <v>0</v>
          </cell>
          <cell r="F6">
            <v>0</v>
          </cell>
          <cell r="G6">
            <v>0</v>
          </cell>
          <cell r="H6">
            <v>0</v>
          </cell>
          <cell r="I6">
            <v>0</v>
          </cell>
          <cell r="J6">
            <v>0</v>
          </cell>
        </row>
        <row r="7">
          <cell r="A7">
            <v>214582102</v>
          </cell>
          <cell r="B7" t="str">
            <v>A</v>
          </cell>
          <cell r="C7">
            <v>1</v>
          </cell>
          <cell r="D7">
            <v>0</v>
          </cell>
          <cell r="E7">
            <v>0</v>
          </cell>
          <cell r="F7">
            <v>0</v>
          </cell>
          <cell r="G7">
            <v>0</v>
          </cell>
          <cell r="H7">
            <v>0</v>
          </cell>
          <cell r="I7">
            <v>0</v>
          </cell>
          <cell r="J7">
            <v>0</v>
          </cell>
        </row>
        <row r="8">
          <cell r="A8">
            <v>223047198</v>
          </cell>
          <cell r="B8" t="str">
            <v>A</v>
          </cell>
          <cell r="C8">
            <v>1</v>
          </cell>
          <cell r="D8">
            <v>0</v>
          </cell>
          <cell r="E8">
            <v>0</v>
          </cell>
          <cell r="F8">
            <v>0</v>
          </cell>
          <cell r="G8">
            <v>0</v>
          </cell>
          <cell r="H8">
            <v>0</v>
          </cell>
          <cell r="I8">
            <v>0</v>
          </cell>
          <cell r="J8">
            <v>0</v>
          </cell>
        </row>
        <row r="9">
          <cell r="A9">
            <v>223211211</v>
          </cell>
          <cell r="B9" t="str">
            <v>A</v>
          </cell>
          <cell r="C9">
            <v>1</v>
          </cell>
          <cell r="D9">
            <v>0</v>
          </cell>
          <cell r="E9">
            <v>14773</v>
          </cell>
          <cell r="F9">
            <v>0</v>
          </cell>
          <cell r="G9">
            <v>0</v>
          </cell>
          <cell r="H9">
            <v>0</v>
          </cell>
          <cell r="I9">
            <v>374</v>
          </cell>
          <cell r="J9">
            <v>15147</v>
          </cell>
        </row>
        <row r="10">
          <cell r="A10">
            <v>223219074</v>
          </cell>
          <cell r="B10" t="str">
            <v>A</v>
          </cell>
          <cell r="C10">
            <v>1</v>
          </cell>
          <cell r="D10">
            <v>0</v>
          </cell>
          <cell r="E10">
            <v>0</v>
          </cell>
          <cell r="F10">
            <v>0</v>
          </cell>
          <cell r="G10">
            <v>0</v>
          </cell>
          <cell r="H10">
            <v>0</v>
          </cell>
          <cell r="I10">
            <v>0</v>
          </cell>
          <cell r="J10">
            <v>0</v>
          </cell>
        </row>
        <row r="11">
          <cell r="A11">
            <v>223219248</v>
          </cell>
          <cell r="B11" t="str">
            <v>A</v>
          </cell>
          <cell r="C11">
            <v>1</v>
          </cell>
          <cell r="D11">
            <v>0</v>
          </cell>
          <cell r="E11">
            <v>0</v>
          </cell>
          <cell r="F11">
            <v>0</v>
          </cell>
          <cell r="G11">
            <v>0</v>
          </cell>
          <cell r="H11">
            <v>0</v>
          </cell>
          <cell r="I11">
            <v>0</v>
          </cell>
          <cell r="J11">
            <v>0</v>
          </cell>
        </row>
        <row r="12">
          <cell r="A12">
            <v>223270664</v>
          </cell>
          <cell r="B12" t="str">
            <v>A</v>
          </cell>
          <cell r="C12">
            <v>1</v>
          </cell>
          <cell r="D12">
            <v>48406</v>
          </cell>
          <cell r="E12">
            <v>0</v>
          </cell>
          <cell r="F12">
            <v>0</v>
          </cell>
          <cell r="G12">
            <v>0</v>
          </cell>
          <cell r="H12">
            <v>0</v>
          </cell>
          <cell r="I12">
            <v>2449</v>
          </cell>
          <cell r="J12">
            <v>50855</v>
          </cell>
        </row>
        <row r="13">
          <cell r="A13">
            <v>223628746</v>
          </cell>
          <cell r="B13" t="str">
            <v>A</v>
          </cell>
          <cell r="C13">
            <v>1</v>
          </cell>
          <cell r="D13">
            <v>129316</v>
          </cell>
          <cell r="E13">
            <v>0</v>
          </cell>
          <cell r="F13">
            <v>0</v>
          </cell>
          <cell r="G13">
            <v>0</v>
          </cell>
          <cell r="H13">
            <v>0</v>
          </cell>
          <cell r="I13">
            <v>6543</v>
          </cell>
          <cell r="J13">
            <v>135859</v>
          </cell>
        </row>
        <row r="14">
          <cell r="A14">
            <v>223709659</v>
          </cell>
          <cell r="B14" t="str">
            <v>A</v>
          </cell>
          <cell r="C14">
            <v>1</v>
          </cell>
          <cell r="D14">
            <v>664082</v>
          </cell>
          <cell r="E14">
            <v>11934</v>
          </cell>
          <cell r="F14">
            <v>0</v>
          </cell>
          <cell r="G14">
            <v>0</v>
          </cell>
          <cell r="H14">
            <v>0</v>
          </cell>
          <cell r="I14">
            <v>33901</v>
          </cell>
          <cell r="J14">
            <v>709917</v>
          </cell>
        </row>
        <row r="15">
          <cell r="A15">
            <v>223843713</v>
          </cell>
          <cell r="B15" t="str">
            <v>A</v>
          </cell>
          <cell r="C15">
            <v>1</v>
          </cell>
          <cell r="D15">
            <v>0</v>
          </cell>
          <cell r="E15">
            <v>10416</v>
          </cell>
          <cell r="F15">
            <v>0</v>
          </cell>
          <cell r="G15">
            <v>0</v>
          </cell>
          <cell r="H15">
            <v>0</v>
          </cell>
          <cell r="I15">
            <v>263</v>
          </cell>
          <cell r="J15">
            <v>10679</v>
          </cell>
        </row>
        <row r="16">
          <cell r="A16">
            <v>223846728</v>
          </cell>
          <cell r="B16" t="str">
            <v>A</v>
          </cell>
          <cell r="C16">
            <v>1</v>
          </cell>
          <cell r="D16">
            <v>18662</v>
          </cell>
          <cell r="E16">
            <v>17318</v>
          </cell>
          <cell r="F16">
            <v>0</v>
          </cell>
          <cell r="G16">
            <v>0</v>
          </cell>
          <cell r="H16">
            <v>0</v>
          </cell>
          <cell r="I16">
            <v>1382</v>
          </cell>
          <cell r="J16">
            <v>37362</v>
          </cell>
        </row>
        <row r="17">
          <cell r="A17">
            <v>223849838</v>
          </cell>
          <cell r="B17" t="str">
            <v>A</v>
          </cell>
          <cell r="C17">
            <v>1</v>
          </cell>
          <cell r="D17">
            <v>0</v>
          </cell>
          <cell r="E17">
            <v>0</v>
          </cell>
          <cell r="F17">
            <v>0</v>
          </cell>
          <cell r="G17">
            <v>0</v>
          </cell>
          <cell r="H17">
            <v>0</v>
          </cell>
          <cell r="I17">
            <v>0</v>
          </cell>
          <cell r="J17">
            <v>0</v>
          </cell>
        </row>
        <row r="18">
          <cell r="A18">
            <v>223900492</v>
          </cell>
          <cell r="B18" t="str">
            <v>A</v>
          </cell>
          <cell r="C18">
            <v>1</v>
          </cell>
          <cell r="D18">
            <v>369488</v>
          </cell>
          <cell r="E18">
            <v>0</v>
          </cell>
          <cell r="F18">
            <v>0</v>
          </cell>
          <cell r="G18">
            <v>0</v>
          </cell>
          <cell r="H18">
            <v>0</v>
          </cell>
          <cell r="I18">
            <v>18694</v>
          </cell>
          <cell r="J18">
            <v>388182</v>
          </cell>
        </row>
        <row r="19">
          <cell r="A19">
            <v>223902232</v>
          </cell>
          <cell r="B19" t="str">
            <v>A</v>
          </cell>
          <cell r="C19">
            <v>1</v>
          </cell>
          <cell r="D19">
            <v>0</v>
          </cell>
          <cell r="E19">
            <v>0</v>
          </cell>
          <cell r="F19">
            <v>0</v>
          </cell>
          <cell r="G19">
            <v>0</v>
          </cell>
          <cell r="H19">
            <v>0</v>
          </cell>
          <cell r="I19">
            <v>0</v>
          </cell>
          <cell r="J19">
            <v>0</v>
          </cell>
        </row>
        <row r="20">
          <cell r="A20">
            <v>223945517</v>
          </cell>
          <cell r="B20" t="str">
            <v>A</v>
          </cell>
          <cell r="C20">
            <v>1</v>
          </cell>
          <cell r="D20">
            <v>0</v>
          </cell>
          <cell r="E20">
            <v>0</v>
          </cell>
          <cell r="F20">
            <v>0</v>
          </cell>
          <cell r="G20">
            <v>0</v>
          </cell>
          <cell r="H20">
            <v>0</v>
          </cell>
          <cell r="I20">
            <v>0</v>
          </cell>
          <cell r="J20">
            <v>0</v>
          </cell>
        </row>
        <row r="21">
          <cell r="A21">
            <v>224069836</v>
          </cell>
          <cell r="B21" t="str">
            <v>A</v>
          </cell>
          <cell r="C21">
            <v>1</v>
          </cell>
          <cell r="D21">
            <v>0</v>
          </cell>
          <cell r="E21">
            <v>8143</v>
          </cell>
          <cell r="F21">
            <v>0</v>
          </cell>
          <cell r="G21">
            <v>0</v>
          </cell>
          <cell r="H21">
            <v>0</v>
          </cell>
          <cell r="I21">
            <v>206</v>
          </cell>
          <cell r="J21">
            <v>8349</v>
          </cell>
        </row>
        <row r="22">
          <cell r="A22">
            <v>224080850</v>
          </cell>
          <cell r="B22" t="str">
            <v>A</v>
          </cell>
          <cell r="C22">
            <v>1</v>
          </cell>
          <cell r="D22">
            <v>0</v>
          </cell>
          <cell r="E22">
            <v>0</v>
          </cell>
          <cell r="F22">
            <v>0</v>
          </cell>
          <cell r="G22">
            <v>0</v>
          </cell>
          <cell r="H22">
            <v>0</v>
          </cell>
          <cell r="I22">
            <v>0</v>
          </cell>
          <cell r="J22">
            <v>0</v>
          </cell>
        </row>
        <row r="23">
          <cell r="A23">
            <v>224085123</v>
          </cell>
          <cell r="B23" t="str">
            <v>A</v>
          </cell>
          <cell r="C23">
            <v>1</v>
          </cell>
          <cell r="D23">
            <v>19178</v>
          </cell>
          <cell r="E23">
            <v>0</v>
          </cell>
          <cell r="F23">
            <v>0</v>
          </cell>
          <cell r="G23">
            <v>0</v>
          </cell>
          <cell r="H23">
            <v>0</v>
          </cell>
          <cell r="I23">
            <v>970</v>
          </cell>
          <cell r="J23">
            <v>20148</v>
          </cell>
        </row>
        <row r="24">
          <cell r="A24">
            <v>224134269</v>
          </cell>
          <cell r="B24" t="str">
            <v>A</v>
          </cell>
          <cell r="C24">
            <v>1</v>
          </cell>
          <cell r="D24">
            <v>0</v>
          </cell>
          <cell r="E24">
            <v>0</v>
          </cell>
          <cell r="F24">
            <v>0</v>
          </cell>
          <cell r="G24">
            <v>0</v>
          </cell>
          <cell r="H24">
            <v>0</v>
          </cell>
          <cell r="I24">
            <v>0</v>
          </cell>
          <cell r="J24">
            <v>0</v>
          </cell>
        </row>
        <row r="25">
          <cell r="A25">
            <v>224231314</v>
          </cell>
          <cell r="B25" t="str">
            <v>A</v>
          </cell>
          <cell r="C25">
            <v>1</v>
          </cell>
          <cell r="D25">
            <v>0</v>
          </cell>
          <cell r="E25">
            <v>0</v>
          </cell>
          <cell r="F25">
            <v>0</v>
          </cell>
          <cell r="G25">
            <v>0</v>
          </cell>
          <cell r="H25">
            <v>0</v>
          </cell>
          <cell r="I25">
            <v>0</v>
          </cell>
          <cell r="J25">
            <v>0</v>
          </cell>
        </row>
        <row r="26">
          <cell r="A26">
            <v>224243290</v>
          </cell>
          <cell r="B26" t="str">
            <v>A</v>
          </cell>
          <cell r="C26">
            <v>1</v>
          </cell>
          <cell r="D26">
            <v>0</v>
          </cell>
          <cell r="E26">
            <v>0</v>
          </cell>
          <cell r="F26">
            <v>0</v>
          </cell>
          <cell r="G26">
            <v>0</v>
          </cell>
          <cell r="H26">
            <v>0</v>
          </cell>
          <cell r="I26">
            <v>0</v>
          </cell>
          <cell r="J26">
            <v>0</v>
          </cell>
        </row>
        <row r="27">
          <cell r="A27">
            <v>224254066</v>
          </cell>
          <cell r="B27" t="str">
            <v>A</v>
          </cell>
          <cell r="C27">
            <v>1</v>
          </cell>
          <cell r="D27">
            <v>0</v>
          </cell>
          <cell r="E27">
            <v>0</v>
          </cell>
          <cell r="F27">
            <v>0</v>
          </cell>
          <cell r="G27">
            <v>0</v>
          </cell>
          <cell r="H27">
            <v>0</v>
          </cell>
          <cell r="I27">
            <v>0</v>
          </cell>
          <cell r="J27">
            <v>0</v>
          </cell>
        </row>
        <row r="28">
          <cell r="A28">
            <v>224259435</v>
          </cell>
          <cell r="B28" t="str">
            <v>A</v>
          </cell>
          <cell r="C28">
            <v>1</v>
          </cell>
          <cell r="D28">
            <v>314050</v>
          </cell>
          <cell r="E28">
            <v>38886</v>
          </cell>
          <cell r="F28">
            <v>0</v>
          </cell>
          <cell r="G28">
            <v>0</v>
          </cell>
          <cell r="H28">
            <v>0</v>
          </cell>
          <cell r="I28">
            <v>16873</v>
          </cell>
          <cell r="J28">
            <v>369809</v>
          </cell>
        </row>
        <row r="29">
          <cell r="A29">
            <v>224270770</v>
          </cell>
          <cell r="B29" t="str">
            <v>A</v>
          </cell>
          <cell r="C29">
            <v>1</v>
          </cell>
          <cell r="D29">
            <v>0</v>
          </cell>
          <cell r="E29">
            <v>33424</v>
          </cell>
          <cell r="F29">
            <v>0</v>
          </cell>
          <cell r="G29">
            <v>0</v>
          </cell>
          <cell r="H29">
            <v>0</v>
          </cell>
          <cell r="I29">
            <v>846</v>
          </cell>
          <cell r="J29">
            <v>34270</v>
          </cell>
        </row>
        <row r="30">
          <cell r="A30">
            <v>224344395</v>
          </cell>
          <cell r="B30" t="str">
            <v>A</v>
          </cell>
          <cell r="C30">
            <v>1</v>
          </cell>
          <cell r="D30">
            <v>0</v>
          </cell>
          <cell r="E30">
            <v>0</v>
          </cell>
          <cell r="F30">
            <v>0</v>
          </cell>
          <cell r="G30">
            <v>0</v>
          </cell>
          <cell r="H30">
            <v>0</v>
          </cell>
          <cell r="I30">
            <v>0</v>
          </cell>
          <cell r="J30">
            <v>0</v>
          </cell>
        </row>
        <row r="31">
          <cell r="A31">
            <v>224725221</v>
          </cell>
          <cell r="B31" t="str">
            <v>A</v>
          </cell>
          <cell r="C31">
            <v>1</v>
          </cell>
          <cell r="D31">
            <v>540053</v>
          </cell>
          <cell r="E31">
            <v>0</v>
          </cell>
          <cell r="F31">
            <v>0</v>
          </cell>
          <cell r="G31">
            <v>0</v>
          </cell>
          <cell r="H31">
            <v>0</v>
          </cell>
          <cell r="I31">
            <v>27324</v>
          </cell>
          <cell r="J31">
            <v>567377</v>
          </cell>
        </row>
        <row r="32">
          <cell r="A32">
            <v>224947517</v>
          </cell>
          <cell r="B32" t="str">
            <v>A</v>
          </cell>
          <cell r="C32">
            <v>1</v>
          </cell>
          <cell r="D32">
            <v>0</v>
          </cell>
          <cell r="E32">
            <v>0</v>
          </cell>
          <cell r="F32">
            <v>0</v>
          </cell>
          <cell r="G32">
            <v>0</v>
          </cell>
          <cell r="H32">
            <v>0</v>
          </cell>
          <cell r="I32">
            <v>0</v>
          </cell>
          <cell r="J32">
            <v>0</v>
          </cell>
        </row>
        <row r="33">
          <cell r="A33">
            <v>225067075</v>
          </cell>
          <cell r="B33" t="str">
            <v>A</v>
          </cell>
          <cell r="C33">
            <v>1</v>
          </cell>
          <cell r="D33">
            <v>0</v>
          </cell>
          <cell r="E33">
            <v>0</v>
          </cell>
          <cell r="F33">
            <v>0</v>
          </cell>
          <cell r="G33">
            <v>0</v>
          </cell>
          <cell r="H33">
            <v>0</v>
          </cell>
          <cell r="I33">
            <v>0</v>
          </cell>
          <cell r="J33">
            <v>0</v>
          </cell>
        </row>
        <row r="34">
          <cell r="A34">
            <v>225351974</v>
          </cell>
          <cell r="B34" t="str">
            <v>A</v>
          </cell>
          <cell r="C34">
            <v>1</v>
          </cell>
          <cell r="D34">
            <v>0</v>
          </cell>
          <cell r="E34">
            <v>0</v>
          </cell>
          <cell r="F34">
            <v>0</v>
          </cell>
          <cell r="G34">
            <v>0</v>
          </cell>
          <cell r="H34">
            <v>0</v>
          </cell>
          <cell r="I34">
            <v>0</v>
          </cell>
          <cell r="J34">
            <v>0</v>
          </cell>
        </row>
        <row r="35">
          <cell r="A35">
            <v>225440746</v>
          </cell>
          <cell r="B35" t="str">
            <v>A</v>
          </cell>
          <cell r="C35">
            <v>1</v>
          </cell>
          <cell r="D35">
            <v>0</v>
          </cell>
          <cell r="E35">
            <v>0</v>
          </cell>
          <cell r="F35">
            <v>0</v>
          </cell>
          <cell r="G35">
            <v>0</v>
          </cell>
          <cell r="H35">
            <v>0</v>
          </cell>
          <cell r="I35">
            <v>0</v>
          </cell>
          <cell r="J35">
            <v>0</v>
          </cell>
        </row>
        <row r="36">
          <cell r="A36">
            <v>225720758</v>
          </cell>
          <cell r="B36" t="str">
            <v>A</v>
          </cell>
          <cell r="C36">
            <v>1</v>
          </cell>
          <cell r="D36">
            <v>2344730</v>
          </cell>
          <cell r="E36">
            <v>0</v>
          </cell>
          <cell r="F36">
            <v>0</v>
          </cell>
          <cell r="G36">
            <v>0</v>
          </cell>
          <cell r="H36">
            <v>0</v>
          </cell>
          <cell r="I36">
            <v>118630</v>
          </cell>
          <cell r="J36">
            <v>2463360</v>
          </cell>
        </row>
        <row r="37">
          <cell r="A37">
            <v>225762047</v>
          </cell>
          <cell r="B37" t="str">
            <v>A</v>
          </cell>
          <cell r="C37">
            <v>1</v>
          </cell>
          <cell r="D37">
            <v>0</v>
          </cell>
          <cell r="E37">
            <v>0</v>
          </cell>
          <cell r="F37">
            <v>0</v>
          </cell>
          <cell r="G37">
            <v>0</v>
          </cell>
          <cell r="H37">
            <v>0</v>
          </cell>
          <cell r="I37">
            <v>0</v>
          </cell>
          <cell r="J37">
            <v>0</v>
          </cell>
        </row>
        <row r="38">
          <cell r="A38">
            <v>225762874</v>
          </cell>
          <cell r="B38" t="str">
            <v>A</v>
          </cell>
          <cell r="C38">
            <v>1</v>
          </cell>
          <cell r="D38">
            <v>15417</v>
          </cell>
          <cell r="E38">
            <v>0</v>
          </cell>
          <cell r="F38">
            <v>0</v>
          </cell>
          <cell r="G38">
            <v>0</v>
          </cell>
          <cell r="H38">
            <v>0</v>
          </cell>
          <cell r="I38">
            <v>780</v>
          </cell>
          <cell r="J38">
            <v>16197</v>
          </cell>
        </row>
        <row r="39">
          <cell r="A39">
            <v>225801445</v>
          </cell>
          <cell r="B39" t="str">
            <v>A</v>
          </cell>
          <cell r="C39">
            <v>1</v>
          </cell>
          <cell r="D39">
            <v>706619</v>
          </cell>
          <cell r="E39">
            <v>34050</v>
          </cell>
          <cell r="F39">
            <v>0</v>
          </cell>
          <cell r="G39">
            <v>0</v>
          </cell>
          <cell r="H39">
            <v>0</v>
          </cell>
          <cell r="I39">
            <v>36612</v>
          </cell>
          <cell r="J39">
            <v>777281</v>
          </cell>
        </row>
        <row r="40">
          <cell r="A40">
            <v>225801623</v>
          </cell>
          <cell r="B40" t="str">
            <v>A</v>
          </cell>
          <cell r="C40">
            <v>1</v>
          </cell>
          <cell r="D40">
            <v>0</v>
          </cell>
          <cell r="E40">
            <v>0</v>
          </cell>
          <cell r="F40">
            <v>0</v>
          </cell>
          <cell r="G40">
            <v>0</v>
          </cell>
          <cell r="H40">
            <v>0</v>
          </cell>
          <cell r="I40">
            <v>0</v>
          </cell>
          <cell r="J40">
            <v>0</v>
          </cell>
        </row>
        <row r="41">
          <cell r="A41">
            <v>225863033</v>
          </cell>
          <cell r="B41" t="str">
            <v>A</v>
          </cell>
          <cell r="C41">
            <v>1</v>
          </cell>
          <cell r="D41">
            <v>0</v>
          </cell>
          <cell r="E41">
            <v>0</v>
          </cell>
          <cell r="F41">
            <v>0</v>
          </cell>
          <cell r="G41">
            <v>0</v>
          </cell>
          <cell r="H41">
            <v>0</v>
          </cell>
          <cell r="I41">
            <v>0</v>
          </cell>
          <cell r="J41">
            <v>0</v>
          </cell>
        </row>
        <row r="42">
          <cell r="A42">
            <v>225943750</v>
          </cell>
          <cell r="B42" t="str">
            <v>A</v>
          </cell>
          <cell r="C42">
            <v>1</v>
          </cell>
          <cell r="D42">
            <v>587069</v>
          </cell>
          <cell r="E42">
            <v>44253</v>
          </cell>
          <cell r="F42">
            <v>0</v>
          </cell>
          <cell r="G42">
            <v>0</v>
          </cell>
          <cell r="H42">
            <v>0</v>
          </cell>
          <cell r="I42">
            <v>30822</v>
          </cell>
          <cell r="J42">
            <v>662144</v>
          </cell>
        </row>
        <row r="43">
          <cell r="A43">
            <v>226029905</v>
          </cell>
          <cell r="B43" t="str">
            <v>A</v>
          </cell>
          <cell r="C43">
            <v>1</v>
          </cell>
          <cell r="D43">
            <v>0</v>
          </cell>
          <cell r="E43">
            <v>0</v>
          </cell>
          <cell r="F43">
            <v>0</v>
          </cell>
          <cell r="G43">
            <v>0</v>
          </cell>
          <cell r="H43">
            <v>0</v>
          </cell>
          <cell r="I43">
            <v>0</v>
          </cell>
          <cell r="J43">
            <v>0</v>
          </cell>
        </row>
        <row r="44">
          <cell r="A44">
            <v>226151912</v>
          </cell>
          <cell r="B44" t="str">
            <v>A</v>
          </cell>
          <cell r="C44">
            <v>1</v>
          </cell>
          <cell r="D44">
            <v>0</v>
          </cell>
          <cell r="E44">
            <v>0</v>
          </cell>
          <cell r="F44">
            <v>0</v>
          </cell>
          <cell r="G44">
            <v>0</v>
          </cell>
          <cell r="H44">
            <v>0</v>
          </cell>
          <cell r="I44">
            <v>0</v>
          </cell>
          <cell r="J44">
            <v>0</v>
          </cell>
        </row>
        <row r="45">
          <cell r="A45">
            <v>226276179</v>
          </cell>
          <cell r="B45" t="str">
            <v>A</v>
          </cell>
          <cell r="C45">
            <v>1</v>
          </cell>
          <cell r="D45">
            <v>0</v>
          </cell>
          <cell r="E45">
            <v>0</v>
          </cell>
          <cell r="F45">
            <v>0</v>
          </cell>
          <cell r="G45">
            <v>0</v>
          </cell>
          <cell r="H45">
            <v>0</v>
          </cell>
          <cell r="I45">
            <v>0</v>
          </cell>
          <cell r="J45">
            <v>0</v>
          </cell>
        </row>
        <row r="46">
          <cell r="A46">
            <v>226315403</v>
          </cell>
          <cell r="B46" t="str">
            <v>A</v>
          </cell>
          <cell r="C46">
            <v>1</v>
          </cell>
          <cell r="D46">
            <v>20448</v>
          </cell>
          <cell r="E46">
            <v>0</v>
          </cell>
          <cell r="F46">
            <v>0</v>
          </cell>
          <cell r="G46">
            <v>0</v>
          </cell>
          <cell r="H46">
            <v>0</v>
          </cell>
          <cell r="I46">
            <v>1035</v>
          </cell>
          <cell r="J46">
            <v>21483</v>
          </cell>
        </row>
        <row r="47">
          <cell r="A47">
            <v>226319262</v>
          </cell>
          <cell r="B47" t="str">
            <v>A</v>
          </cell>
          <cell r="C47">
            <v>1</v>
          </cell>
          <cell r="D47">
            <v>0</v>
          </cell>
          <cell r="E47">
            <v>0</v>
          </cell>
          <cell r="F47">
            <v>0</v>
          </cell>
          <cell r="G47">
            <v>0</v>
          </cell>
          <cell r="H47">
            <v>0</v>
          </cell>
          <cell r="I47">
            <v>0</v>
          </cell>
          <cell r="J47">
            <v>0</v>
          </cell>
        </row>
        <row r="48">
          <cell r="A48">
            <v>226375005</v>
          </cell>
          <cell r="B48" t="str">
            <v>A</v>
          </cell>
          <cell r="C48">
            <v>1</v>
          </cell>
          <cell r="D48">
            <v>0</v>
          </cell>
          <cell r="E48">
            <v>31002</v>
          </cell>
          <cell r="F48">
            <v>0</v>
          </cell>
          <cell r="G48">
            <v>0</v>
          </cell>
          <cell r="H48">
            <v>0</v>
          </cell>
          <cell r="I48">
            <v>784</v>
          </cell>
          <cell r="J48">
            <v>31786</v>
          </cell>
        </row>
        <row r="49">
          <cell r="A49">
            <v>226394918</v>
          </cell>
          <cell r="B49" t="str">
            <v>A</v>
          </cell>
          <cell r="C49">
            <v>1</v>
          </cell>
          <cell r="D49">
            <v>174123</v>
          </cell>
          <cell r="E49">
            <v>31107</v>
          </cell>
          <cell r="F49">
            <v>0</v>
          </cell>
          <cell r="G49">
            <v>0</v>
          </cell>
          <cell r="H49">
            <v>0</v>
          </cell>
          <cell r="I49">
            <v>9597</v>
          </cell>
          <cell r="J49">
            <v>214827</v>
          </cell>
        </row>
        <row r="50">
          <cell r="A50">
            <v>226497744</v>
          </cell>
          <cell r="B50" t="str">
            <v>A</v>
          </cell>
          <cell r="C50">
            <v>1</v>
          </cell>
          <cell r="D50">
            <v>176687</v>
          </cell>
          <cell r="E50">
            <v>19090</v>
          </cell>
          <cell r="F50">
            <v>0</v>
          </cell>
          <cell r="G50">
            <v>0</v>
          </cell>
          <cell r="H50">
            <v>0</v>
          </cell>
          <cell r="I50">
            <v>9422</v>
          </cell>
          <cell r="J50">
            <v>205199</v>
          </cell>
        </row>
        <row r="51">
          <cell r="A51">
            <v>226588243</v>
          </cell>
          <cell r="B51" t="str">
            <v>A</v>
          </cell>
          <cell r="C51">
            <v>1</v>
          </cell>
          <cell r="D51">
            <v>4339560</v>
          </cell>
          <cell r="E51">
            <v>0</v>
          </cell>
          <cell r="F51">
            <v>0</v>
          </cell>
          <cell r="G51">
            <v>0</v>
          </cell>
          <cell r="H51">
            <v>2732666</v>
          </cell>
          <cell r="I51">
            <v>81300</v>
          </cell>
          <cell r="J51">
            <v>1688194</v>
          </cell>
        </row>
        <row r="52">
          <cell r="A52">
            <v>226684860</v>
          </cell>
          <cell r="B52" t="str">
            <v>A</v>
          </cell>
          <cell r="C52">
            <v>1</v>
          </cell>
          <cell r="D52">
            <v>0</v>
          </cell>
          <cell r="E52">
            <v>0</v>
          </cell>
          <cell r="F52">
            <v>0</v>
          </cell>
          <cell r="G52">
            <v>0</v>
          </cell>
          <cell r="H52">
            <v>0</v>
          </cell>
          <cell r="I52">
            <v>0</v>
          </cell>
          <cell r="J52">
            <v>0</v>
          </cell>
        </row>
        <row r="53">
          <cell r="A53">
            <v>226741788</v>
          </cell>
          <cell r="B53" t="str">
            <v>A</v>
          </cell>
          <cell r="C53">
            <v>1</v>
          </cell>
          <cell r="D53">
            <v>1312977</v>
          </cell>
          <cell r="E53">
            <v>0</v>
          </cell>
          <cell r="F53">
            <v>0</v>
          </cell>
          <cell r="G53">
            <v>0</v>
          </cell>
          <cell r="H53">
            <v>0</v>
          </cell>
          <cell r="I53">
            <v>66429</v>
          </cell>
          <cell r="J53">
            <v>1379406</v>
          </cell>
        </row>
        <row r="54">
          <cell r="A54">
            <v>226960778</v>
          </cell>
          <cell r="B54" t="str">
            <v>A</v>
          </cell>
          <cell r="C54">
            <v>1</v>
          </cell>
          <cell r="D54">
            <v>0</v>
          </cell>
          <cell r="E54">
            <v>0</v>
          </cell>
          <cell r="F54">
            <v>0</v>
          </cell>
          <cell r="G54">
            <v>0</v>
          </cell>
          <cell r="H54">
            <v>0</v>
          </cell>
          <cell r="I54">
            <v>0</v>
          </cell>
          <cell r="J54">
            <v>0</v>
          </cell>
        </row>
        <row r="55">
          <cell r="A55">
            <v>226966854</v>
          </cell>
          <cell r="B55" t="str">
            <v>A</v>
          </cell>
          <cell r="C55">
            <v>1</v>
          </cell>
          <cell r="D55">
            <v>297287</v>
          </cell>
          <cell r="E55">
            <v>19918</v>
          </cell>
          <cell r="F55">
            <v>0</v>
          </cell>
          <cell r="G55">
            <v>0</v>
          </cell>
          <cell r="H55">
            <v>0</v>
          </cell>
          <cell r="I55">
            <v>15545</v>
          </cell>
          <cell r="J55">
            <v>332750</v>
          </cell>
        </row>
        <row r="56">
          <cell r="A56">
            <v>227191335</v>
          </cell>
          <cell r="B56" t="str">
            <v>A</v>
          </cell>
          <cell r="C56">
            <v>1</v>
          </cell>
          <cell r="D56">
            <v>0</v>
          </cell>
          <cell r="E56">
            <v>0</v>
          </cell>
          <cell r="F56">
            <v>0</v>
          </cell>
          <cell r="G56">
            <v>0</v>
          </cell>
          <cell r="H56">
            <v>0</v>
          </cell>
          <cell r="I56">
            <v>0</v>
          </cell>
          <cell r="J56">
            <v>0</v>
          </cell>
        </row>
        <row r="57">
          <cell r="A57">
            <v>227259305</v>
          </cell>
          <cell r="B57" t="str">
            <v>A</v>
          </cell>
          <cell r="C57">
            <v>1</v>
          </cell>
          <cell r="D57">
            <v>0</v>
          </cell>
          <cell r="E57">
            <v>0</v>
          </cell>
          <cell r="F57">
            <v>0</v>
          </cell>
          <cell r="G57">
            <v>0</v>
          </cell>
          <cell r="H57">
            <v>0</v>
          </cell>
          <cell r="I57">
            <v>0</v>
          </cell>
          <cell r="J57">
            <v>0</v>
          </cell>
        </row>
        <row r="58">
          <cell r="A58">
            <v>227336632</v>
          </cell>
          <cell r="B58" t="str">
            <v>A</v>
          </cell>
          <cell r="C58">
            <v>1</v>
          </cell>
          <cell r="D58">
            <v>0</v>
          </cell>
          <cell r="E58">
            <v>0</v>
          </cell>
          <cell r="F58">
            <v>0</v>
          </cell>
          <cell r="G58">
            <v>0</v>
          </cell>
          <cell r="H58">
            <v>0</v>
          </cell>
          <cell r="I58">
            <v>0</v>
          </cell>
          <cell r="J58">
            <v>0</v>
          </cell>
        </row>
        <row r="59">
          <cell r="A59">
            <v>227371487</v>
          </cell>
          <cell r="B59" t="str">
            <v>A</v>
          </cell>
          <cell r="C59">
            <v>1</v>
          </cell>
          <cell r="D59">
            <v>120365</v>
          </cell>
          <cell r="E59">
            <v>0</v>
          </cell>
          <cell r="F59">
            <v>0</v>
          </cell>
          <cell r="G59">
            <v>0</v>
          </cell>
          <cell r="H59">
            <v>0</v>
          </cell>
          <cell r="I59">
            <v>6090</v>
          </cell>
          <cell r="J59">
            <v>126455</v>
          </cell>
        </row>
        <row r="60">
          <cell r="A60">
            <v>227607011</v>
          </cell>
          <cell r="B60" t="str">
            <v>A</v>
          </cell>
          <cell r="C60">
            <v>1</v>
          </cell>
          <cell r="D60">
            <v>0</v>
          </cell>
          <cell r="E60">
            <v>0</v>
          </cell>
          <cell r="F60">
            <v>0</v>
          </cell>
          <cell r="G60">
            <v>0</v>
          </cell>
          <cell r="H60">
            <v>0</v>
          </cell>
          <cell r="I60">
            <v>0</v>
          </cell>
          <cell r="J60">
            <v>0</v>
          </cell>
        </row>
        <row r="61">
          <cell r="A61">
            <v>227607108</v>
          </cell>
          <cell r="B61" t="str">
            <v>A</v>
          </cell>
          <cell r="C61">
            <v>1</v>
          </cell>
          <cell r="D61">
            <v>1472503</v>
          </cell>
          <cell r="E61">
            <v>0</v>
          </cell>
          <cell r="F61">
            <v>0</v>
          </cell>
          <cell r="G61">
            <v>0</v>
          </cell>
          <cell r="H61">
            <v>0</v>
          </cell>
          <cell r="I61">
            <v>74501</v>
          </cell>
          <cell r="J61">
            <v>1547004</v>
          </cell>
        </row>
        <row r="62">
          <cell r="A62">
            <v>227667961</v>
          </cell>
          <cell r="B62" t="str">
            <v>A</v>
          </cell>
          <cell r="C62">
            <v>1</v>
          </cell>
          <cell r="D62">
            <v>571625</v>
          </cell>
          <cell r="E62">
            <v>111105</v>
          </cell>
          <cell r="F62">
            <v>0</v>
          </cell>
          <cell r="G62">
            <v>0</v>
          </cell>
          <cell r="H62">
            <v>0</v>
          </cell>
          <cell r="I62">
            <v>31732</v>
          </cell>
          <cell r="J62">
            <v>714462</v>
          </cell>
        </row>
        <row r="63">
          <cell r="A63">
            <v>227668222</v>
          </cell>
          <cell r="B63" t="str">
            <v>A</v>
          </cell>
          <cell r="C63">
            <v>1</v>
          </cell>
          <cell r="D63">
            <v>562583</v>
          </cell>
          <cell r="E63">
            <v>63045</v>
          </cell>
          <cell r="F63">
            <v>0</v>
          </cell>
          <cell r="G63">
            <v>0</v>
          </cell>
          <cell r="H63">
            <v>0</v>
          </cell>
          <cell r="I63">
            <v>30058</v>
          </cell>
          <cell r="J63">
            <v>655686</v>
          </cell>
        </row>
        <row r="64">
          <cell r="A64">
            <v>227868670</v>
          </cell>
          <cell r="B64" t="str">
            <v>A</v>
          </cell>
          <cell r="C64">
            <v>1</v>
          </cell>
          <cell r="D64">
            <v>0</v>
          </cell>
          <cell r="E64">
            <v>0</v>
          </cell>
          <cell r="F64">
            <v>0</v>
          </cell>
          <cell r="G64">
            <v>0</v>
          </cell>
          <cell r="H64">
            <v>0</v>
          </cell>
          <cell r="I64">
            <v>0</v>
          </cell>
          <cell r="J64">
            <v>0</v>
          </cell>
        </row>
        <row r="65">
          <cell r="A65">
            <v>227984878</v>
          </cell>
          <cell r="B65" t="str">
            <v>A</v>
          </cell>
          <cell r="C65">
            <v>1</v>
          </cell>
          <cell r="D65">
            <v>177757</v>
          </cell>
          <cell r="E65">
            <v>3082</v>
          </cell>
          <cell r="F65">
            <v>0</v>
          </cell>
          <cell r="G65">
            <v>0</v>
          </cell>
          <cell r="H65">
            <v>0</v>
          </cell>
          <cell r="I65">
            <v>9071</v>
          </cell>
          <cell r="J65">
            <v>189910</v>
          </cell>
        </row>
        <row r="66">
          <cell r="A66">
            <v>228134448</v>
          </cell>
          <cell r="B66" t="str">
            <v>A</v>
          </cell>
          <cell r="C66">
            <v>1</v>
          </cell>
          <cell r="D66">
            <v>845876</v>
          </cell>
          <cell r="E66">
            <v>25846</v>
          </cell>
          <cell r="F66">
            <v>714957</v>
          </cell>
          <cell r="G66">
            <v>0</v>
          </cell>
          <cell r="H66">
            <v>0</v>
          </cell>
          <cell r="I66">
            <v>7278</v>
          </cell>
          <cell r="J66">
            <v>164043</v>
          </cell>
        </row>
        <row r="67">
          <cell r="A67">
            <v>228139702</v>
          </cell>
          <cell r="B67" t="str">
            <v>A</v>
          </cell>
          <cell r="C67">
            <v>1</v>
          </cell>
          <cell r="D67">
            <v>31949</v>
          </cell>
          <cell r="E67">
            <v>20491</v>
          </cell>
          <cell r="F67">
            <v>0</v>
          </cell>
          <cell r="G67">
            <v>0</v>
          </cell>
          <cell r="H67">
            <v>0</v>
          </cell>
          <cell r="I67">
            <v>2135</v>
          </cell>
          <cell r="J67">
            <v>54575</v>
          </cell>
        </row>
        <row r="68">
          <cell r="A68">
            <v>228276431</v>
          </cell>
          <cell r="B68" t="str">
            <v>A</v>
          </cell>
          <cell r="C68">
            <v>1</v>
          </cell>
          <cell r="D68">
            <v>60947</v>
          </cell>
          <cell r="E68">
            <v>44196</v>
          </cell>
          <cell r="F68">
            <v>0</v>
          </cell>
          <cell r="G68">
            <v>0</v>
          </cell>
          <cell r="H68">
            <v>0</v>
          </cell>
          <cell r="I68">
            <v>4202</v>
          </cell>
          <cell r="J68">
            <v>109345</v>
          </cell>
        </row>
        <row r="69">
          <cell r="A69">
            <v>228475075</v>
          </cell>
          <cell r="B69" t="str">
            <v>A</v>
          </cell>
          <cell r="C69">
            <v>1</v>
          </cell>
          <cell r="D69">
            <v>0</v>
          </cell>
          <cell r="E69">
            <v>0</v>
          </cell>
          <cell r="F69">
            <v>0</v>
          </cell>
          <cell r="G69">
            <v>0</v>
          </cell>
          <cell r="H69">
            <v>0</v>
          </cell>
          <cell r="I69">
            <v>0</v>
          </cell>
          <cell r="J69">
            <v>0</v>
          </cell>
        </row>
        <row r="70">
          <cell r="A70">
            <v>228564439</v>
          </cell>
          <cell r="B70" t="str">
            <v>A</v>
          </cell>
          <cell r="C70">
            <v>1</v>
          </cell>
          <cell r="D70">
            <v>0</v>
          </cell>
          <cell r="E70">
            <v>0</v>
          </cell>
          <cell r="F70">
            <v>0</v>
          </cell>
          <cell r="G70">
            <v>0</v>
          </cell>
          <cell r="H70">
            <v>0</v>
          </cell>
          <cell r="I70">
            <v>0</v>
          </cell>
          <cell r="J70">
            <v>0</v>
          </cell>
        </row>
        <row r="71">
          <cell r="A71">
            <v>228860026</v>
          </cell>
          <cell r="B71" t="str">
            <v>A</v>
          </cell>
          <cell r="C71">
            <v>1</v>
          </cell>
          <cell r="D71">
            <v>551889</v>
          </cell>
          <cell r="E71">
            <v>13245</v>
          </cell>
          <cell r="F71">
            <v>0</v>
          </cell>
          <cell r="G71">
            <v>0</v>
          </cell>
          <cell r="H71">
            <v>0</v>
          </cell>
          <cell r="I71">
            <v>28258</v>
          </cell>
          <cell r="J71">
            <v>593392</v>
          </cell>
        </row>
        <row r="72">
          <cell r="A72">
            <v>228880534</v>
          </cell>
          <cell r="B72" t="str">
            <v>A</v>
          </cell>
          <cell r="C72">
            <v>1</v>
          </cell>
          <cell r="D72">
            <v>0</v>
          </cell>
          <cell r="E72">
            <v>0</v>
          </cell>
          <cell r="F72">
            <v>0</v>
          </cell>
          <cell r="G72">
            <v>0</v>
          </cell>
          <cell r="H72">
            <v>0</v>
          </cell>
          <cell r="I72">
            <v>0</v>
          </cell>
          <cell r="J72">
            <v>0</v>
          </cell>
        </row>
        <row r="73">
          <cell r="A73">
            <v>228940744</v>
          </cell>
          <cell r="B73" t="str">
            <v>A</v>
          </cell>
          <cell r="C73">
            <v>1</v>
          </cell>
          <cell r="D73">
            <v>0</v>
          </cell>
          <cell r="E73">
            <v>0</v>
          </cell>
          <cell r="F73">
            <v>0</v>
          </cell>
          <cell r="G73">
            <v>0</v>
          </cell>
          <cell r="H73">
            <v>0</v>
          </cell>
          <cell r="I73">
            <v>0</v>
          </cell>
          <cell r="J73">
            <v>0</v>
          </cell>
        </row>
        <row r="74">
          <cell r="A74">
            <v>228984291</v>
          </cell>
          <cell r="B74" t="str">
            <v>A</v>
          </cell>
          <cell r="C74">
            <v>1</v>
          </cell>
          <cell r="D74">
            <v>90577</v>
          </cell>
          <cell r="E74">
            <v>0</v>
          </cell>
          <cell r="F74">
            <v>0</v>
          </cell>
          <cell r="G74">
            <v>0</v>
          </cell>
          <cell r="H74">
            <v>0</v>
          </cell>
          <cell r="I74">
            <v>4583</v>
          </cell>
          <cell r="J74">
            <v>95160</v>
          </cell>
        </row>
        <row r="75">
          <cell r="A75">
            <v>229110794</v>
          </cell>
          <cell r="B75" t="str">
            <v>A</v>
          </cell>
          <cell r="C75">
            <v>1</v>
          </cell>
          <cell r="D75">
            <v>896252</v>
          </cell>
          <cell r="E75">
            <v>0</v>
          </cell>
          <cell r="F75">
            <v>0</v>
          </cell>
          <cell r="G75">
            <v>0</v>
          </cell>
          <cell r="H75">
            <v>0</v>
          </cell>
          <cell r="I75">
            <v>45345</v>
          </cell>
          <cell r="J75">
            <v>941597</v>
          </cell>
        </row>
        <row r="76">
          <cell r="A76">
            <v>229118106</v>
          </cell>
          <cell r="B76" t="str">
            <v>A</v>
          </cell>
          <cell r="C76">
            <v>1</v>
          </cell>
          <cell r="D76">
            <v>0</v>
          </cell>
          <cell r="E76">
            <v>0</v>
          </cell>
          <cell r="F76">
            <v>0</v>
          </cell>
          <cell r="G76">
            <v>0</v>
          </cell>
          <cell r="H76">
            <v>0</v>
          </cell>
          <cell r="I76">
            <v>0</v>
          </cell>
          <cell r="J76">
            <v>0</v>
          </cell>
        </row>
        <row r="77">
          <cell r="A77">
            <v>229153676</v>
          </cell>
          <cell r="B77" t="str">
            <v>A</v>
          </cell>
          <cell r="C77">
            <v>1</v>
          </cell>
          <cell r="D77">
            <v>0</v>
          </cell>
          <cell r="E77">
            <v>0</v>
          </cell>
          <cell r="F77">
            <v>0</v>
          </cell>
          <cell r="G77">
            <v>0</v>
          </cell>
          <cell r="H77">
            <v>0</v>
          </cell>
          <cell r="I77">
            <v>0</v>
          </cell>
          <cell r="J77">
            <v>0</v>
          </cell>
        </row>
        <row r="78">
          <cell r="A78">
            <v>229197263</v>
          </cell>
          <cell r="B78" t="str">
            <v>A</v>
          </cell>
          <cell r="C78">
            <v>1</v>
          </cell>
          <cell r="D78">
            <v>0</v>
          </cell>
          <cell r="E78">
            <v>0</v>
          </cell>
          <cell r="F78">
            <v>0</v>
          </cell>
          <cell r="G78">
            <v>0</v>
          </cell>
          <cell r="H78">
            <v>0</v>
          </cell>
          <cell r="I78">
            <v>0</v>
          </cell>
          <cell r="J78">
            <v>0</v>
          </cell>
        </row>
        <row r="79">
          <cell r="A79">
            <v>229238217</v>
          </cell>
          <cell r="B79" t="str">
            <v>A</v>
          </cell>
          <cell r="C79">
            <v>1</v>
          </cell>
          <cell r="D79">
            <v>0</v>
          </cell>
          <cell r="E79">
            <v>0</v>
          </cell>
          <cell r="F79">
            <v>0</v>
          </cell>
          <cell r="G79">
            <v>0</v>
          </cell>
          <cell r="H79">
            <v>0</v>
          </cell>
          <cell r="I79">
            <v>0</v>
          </cell>
          <cell r="J79">
            <v>0</v>
          </cell>
        </row>
        <row r="80">
          <cell r="A80">
            <v>229276825</v>
          </cell>
          <cell r="B80" t="str">
            <v>A</v>
          </cell>
          <cell r="C80">
            <v>1</v>
          </cell>
          <cell r="D80">
            <v>0</v>
          </cell>
          <cell r="E80">
            <v>0</v>
          </cell>
          <cell r="F80">
            <v>0</v>
          </cell>
          <cell r="G80">
            <v>0</v>
          </cell>
          <cell r="H80">
            <v>0</v>
          </cell>
          <cell r="I80">
            <v>0</v>
          </cell>
          <cell r="J80">
            <v>0</v>
          </cell>
        </row>
        <row r="81">
          <cell r="A81">
            <v>229296073</v>
          </cell>
          <cell r="B81" t="str">
            <v>A</v>
          </cell>
          <cell r="C81">
            <v>1</v>
          </cell>
          <cell r="D81">
            <v>7662</v>
          </cell>
          <cell r="E81">
            <v>15616</v>
          </cell>
          <cell r="F81">
            <v>0</v>
          </cell>
          <cell r="G81">
            <v>0</v>
          </cell>
          <cell r="H81">
            <v>0</v>
          </cell>
          <cell r="I81">
            <v>783</v>
          </cell>
          <cell r="J81">
            <v>24061</v>
          </cell>
        </row>
        <row r="82">
          <cell r="A82">
            <v>229332974</v>
          </cell>
          <cell r="B82" t="str">
            <v>A</v>
          </cell>
          <cell r="C82">
            <v>1</v>
          </cell>
          <cell r="D82">
            <v>0</v>
          </cell>
          <cell r="E82">
            <v>0</v>
          </cell>
          <cell r="F82">
            <v>0</v>
          </cell>
          <cell r="G82">
            <v>0</v>
          </cell>
          <cell r="H82">
            <v>0</v>
          </cell>
          <cell r="I82">
            <v>0</v>
          </cell>
          <cell r="J82">
            <v>0</v>
          </cell>
        </row>
        <row r="83">
          <cell r="A83">
            <v>229415346</v>
          </cell>
          <cell r="B83" t="str">
            <v>A</v>
          </cell>
          <cell r="C83">
            <v>1</v>
          </cell>
          <cell r="D83">
            <v>6711</v>
          </cell>
          <cell r="E83">
            <v>14055</v>
          </cell>
          <cell r="F83">
            <v>0</v>
          </cell>
          <cell r="G83">
            <v>0</v>
          </cell>
          <cell r="H83">
            <v>0</v>
          </cell>
          <cell r="I83">
            <v>695</v>
          </cell>
          <cell r="J83">
            <v>21461</v>
          </cell>
        </row>
        <row r="84">
          <cell r="A84">
            <v>229567830</v>
          </cell>
          <cell r="B84" t="str">
            <v>A</v>
          </cell>
          <cell r="C84">
            <v>1</v>
          </cell>
          <cell r="D84">
            <v>1156293</v>
          </cell>
          <cell r="E84">
            <v>0</v>
          </cell>
          <cell r="F84">
            <v>0</v>
          </cell>
          <cell r="G84">
            <v>0</v>
          </cell>
          <cell r="H84">
            <v>0</v>
          </cell>
          <cell r="I84">
            <v>58502</v>
          </cell>
          <cell r="J84">
            <v>1214795</v>
          </cell>
        </row>
        <row r="85">
          <cell r="A85">
            <v>229640669</v>
          </cell>
          <cell r="B85" t="str">
            <v>A</v>
          </cell>
          <cell r="C85">
            <v>1</v>
          </cell>
          <cell r="D85">
            <v>0</v>
          </cell>
          <cell r="E85">
            <v>0</v>
          </cell>
          <cell r="F85">
            <v>0</v>
          </cell>
          <cell r="G85">
            <v>0</v>
          </cell>
          <cell r="H85">
            <v>0</v>
          </cell>
          <cell r="I85">
            <v>0</v>
          </cell>
          <cell r="J85">
            <v>0</v>
          </cell>
        </row>
        <row r="86">
          <cell r="A86">
            <v>229645762</v>
          </cell>
          <cell r="B86" t="str">
            <v>A</v>
          </cell>
          <cell r="C86">
            <v>1</v>
          </cell>
          <cell r="D86">
            <v>0</v>
          </cell>
          <cell r="E86">
            <v>0</v>
          </cell>
          <cell r="F86">
            <v>0</v>
          </cell>
          <cell r="G86">
            <v>0</v>
          </cell>
          <cell r="H86">
            <v>0</v>
          </cell>
          <cell r="I86">
            <v>0</v>
          </cell>
          <cell r="J86">
            <v>0</v>
          </cell>
        </row>
        <row r="87">
          <cell r="A87">
            <v>229646005</v>
          </cell>
          <cell r="B87" t="str">
            <v>A</v>
          </cell>
          <cell r="C87">
            <v>1</v>
          </cell>
          <cell r="D87">
            <v>265335</v>
          </cell>
          <cell r="E87">
            <v>0</v>
          </cell>
          <cell r="F87">
            <v>0</v>
          </cell>
          <cell r="G87">
            <v>0</v>
          </cell>
          <cell r="H87">
            <v>0</v>
          </cell>
          <cell r="I87">
            <v>13424</v>
          </cell>
          <cell r="J87">
            <v>278759</v>
          </cell>
        </row>
        <row r="88">
          <cell r="A88">
            <v>229723684</v>
          </cell>
          <cell r="B88" t="str">
            <v>A</v>
          </cell>
          <cell r="C88">
            <v>1</v>
          </cell>
          <cell r="D88">
            <v>0</v>
          </cell>
          <cell r="E88">
            <v>0</v>
          </cell>
          <cell r="F88">
            <v>0</v>
          </cell>
          <cell r="G88">
            <v>0</v>
          </cell>
          <cell r="H88">
            <v>0</v>
          </cell>
          <cell r="I88">
            <v>0</v>
          </cell>
          <cell r="J88">
            <v>0</v>
          </cell>
        </row>
        <row r="89">
          <cell r="A89">
            <v>229728899</v>
          </cell>
          <cell r="B89" t="str">
            <v>A</v>
          </cell>
          <cell r="C89">
            <v>1</v>
          </cell>
          <cell r="D89">
            <v>938474</v>
          </cell>
          <cell r="E89">
            <v>47221</v>
          </cell>
          <cell r="F89">
            <v>0</v>
          </cell>
          <cell r="G89">
            <v>0</v>
          </cell>
          <cell r="H89">
            <v>0</v>
          </cell>
          <cell r="I89">
            <v>48676</v>
          </cell>
          <cell r="J89">
            <v>1034371</v>
          </cell>
        </row>
        <row r="90">
          <cell r="A90">
            <v>229785059</v>
          </cell>
          <cell r="B90" t="str">
            <v>A</v>
          </cell>
          <cell r="C90">
            <v>1</v>
          </cell>
          <cell r="D90">
            <v>0</v>
          </cell>
          <cell r="E90">
            <v>24274</v>
          </cell>
          <cell r="F90">
            <v>0</v>
          </cell>
          <cell r="G90">
            <v>0</v>
          </cell>
          <cell r="H90">
            <v>0</v>
          </cell>
          <cell r="I90">
            <v>614</v>
          </cell>
          <cell r="J90">
            <v>24888</v>
          </cell>
        </row>
        <row r="91">
          <cell r="A91">
            <v>229785569</v>
          </cell>
          <cell r="B91" t="str">
            <v>A</v>
          </cell>
          <cell r="C91">
            <v>1</v>
          </cell>
          <cell r="D91">
            <v>465755</v>
          </cell>
          <cell r="E91">
            <v>0</v>
          </cell>
          <cell r="F91">
            <v>0</v>
          </cell>
          <cell r="G91">
            <v>0</v>
          </cell>
          <cell r="H91">
            <v>465755</v>
          </cell>
          <cell r="I91">
            <v>0</v>
          </cell>
          <cell r="J91">
            <v>0</v>
          </cell>
        </row>
        <row r="92">
          <cell r="A92">
            <v>229880788</v>
          </cell>
          <cell r="B92" t="str">
            <v>A</v>
          </cell>
          <cell r="C92">
            <v>1</v>
          </cell>
          <cell r="D92">
            <v>141367</v>
          </cell>
          <cell r="E92">
            <v>9526</v>
          </cell>
          <cell r="F92">
            <v>0</v>
          </cell>
          <cell r="G92">
            <v>0</v>
          </cell>
          <cell r="H92">
            <v>0</v>
          </cell>
          <cell r="I92">
            <v>7393</v>
          </cell>
          <cell r="J92">
            <v>158286</v>
          </cell>
        </row>
        <row r="93">
          <cell r="A93">
            <v>229907280</v>
          </cell>
          <cell r="B93" t="str">
            <v>A</v>
          </cell>
          <cell r="C93">
            <v>1</v>
          </cell>
          <cell r="D93">
            <v>0</v>
          </cell>
          <cell r="E93">
            <v>0</v>
          </cell>
          <cell r="F93">
            <v>0</v>
          </cell>
          <cell r="G93">
            <v>0</v>
          </cell>
          <cell r="H93">
            <v>0</v>
          </cell>
          <cell r="I93">
            <v>0</v>
          </cell>
          <cell r="J93">
            <v>0</v>
          </cell>
        </row>
        <row r="94">
          <cell r="A94">
            <v>229908920</v>
          </cell>
          <cell r="B94" t="str">
            <v>A</v>
          </cell>
          <cell r="C94">
            <v>1</v>
          </cell>
          <cell r="D94">
            <v>0</v>
          </cell>
          <cell r="E94">
            <v>14250</v>
          </cell>
          <cell r="F94">
            <v>0</v>
          </cell>
          <cell r="G94">
            <v>0</v>
          </cell>
          <cell r="H94">
            <v>0</v>
          </cell>
          <cell r="I94">
            <v>360</v>
          </cell>
          <cell r="J94">
            <v>14610</v>
          </cell>
        </row>
        <row r="95">
          <cell r="A95">
            <v>229909063</v>
          </cell>
          <cell r="B95" t="str">
            <v>A</v>
          </cell>
          <cell r="C95">
            <v>1</v>
          </cell>
          <cell r="D95">
            <v>222316</v>
          </cell>
          <cell r="E95">
            <v>11580</v>
          </cell>
          <cell r="F95">
            <v>0</v>
          </cell>
          <cell r="G95">
            <v>0</v>
          </cell>
          <cell r="H95">
            <v>0</v>
          </cell>
          <cell r="I95">
            <v>11541</v>
          </cell>
          <cell r="J95">
            <v>245437</v>
          </cell>
        </row>
        <row r="96">
          <cell r="A96">
            <v>230111890</v>
          </cell>
          <cell r="B96" t="str">
            <v>A</v>
          </cell>
          <cell r="C96">
            <v>1</v>
          </cell>
          <cell r="D96">
            <v>0</v>
          </cell>
          <cell r="E96">
            <v>0</v>
          </cell>
          <cell r="F96">
            <v>0</v>
          </cell>
          <cell r="G96">
            <v>0</v>
          </cell>
          <cell r="H96">
            <v>0</v>
          </cell>
          <cell r="I96">
            <v>0</v>
          </cell>
          <cell r="J96">
            <v>0</v>
          </cell>
        </row>
        <row r="97">
          <cell r="A97">
            <v>230172554</v>
          </cell>
          <cell r="B97" t="str">
            <v>A</v>
          </cell>
          <cell r="C97">
            <v>1</v>
          </cell>
          <cell r="D97">
            <v>0</v>
          </cell>
          <cell r="E97">
            <v>0</v>
          </cell>
          <cell r="F97">
            <v>0</v>
          </cell>
          <cell r="G97">
            <v>0</v>
          </cell>
          <cell r="H97">
            <v>0</v>
          </cell>
          <cell r="I97">
            <v>0</v>
          </cell>
          <cell r="J97">
            <v>0</v>
          </cell>
        </row>
        <row r="98">
          <cell r="A98">
            <v>230198851</v>
          </cell>
          <cell r="B98" t="str">
            <v>A</v>
          </cell>
          <cell r="C98">
            <v>1</v>
          </cell>
          <cell r="D98">
            <v>0</v>
          </cell>
          <cell r="E98">
            <v>0</v>
          </cell>
          <cell r="F98">
            <v>0</v>
          </cell>
          <cell r="G98">
            <v>0</v>
          </cell>
          <cell r="H98">
            <v>0</v>
          </cell>
          <cell r="I98">
            <v>0</v>
          </cell>
          <cell r="J98">
            <v>0</v>
          </cell>
        </row>
        <row r="99">
          <cell r="A99">
            <v>230299893</v>
          </cell>
          <cell r="B99" t="str">
            <v>A</v>
          </cell>
          <cell r="C99">
            <v>1</v>
          </cell>
          <cell r="D99">
            <v>0</v>
          </cell>
          <cell r="E99">
            <v>0</v>
          </cell>
          <cell r="F99">
            <v>0</v>
          </cell>
          <cell r="G99">
            <v>0</v>
          </cell>
          <cell r="H99">
            <v>0</v>
          </cell>
          <cell r="I99">
            <v>0</v>
          </cell>
          <cell r="J99">
            <v>0</v>
          </cell>
        </row>
        <row r="100">
          <cell r="A100">
            <v>230319263</v>
          </cell>
          <cell r="B100" t="str">
            <v>A</v>
          </cell>
          <cell r="C100">
            <v>1</v>
          </cell>
          <cell r="D100">
            <v>91811</v>
          </cell>
          <cell r="E100">
            <v>32527</v>
          </cell>
          <cell r="F100">
            <v>0</v>
          </cell>
          <cell r="G100">
            <v>0</v>
          </cell>
          <cell r="H100">
            <v>0</v>
          </cell>
          <cell r="I100">
            <v>5468</v>
          </cell>
          <cell r="J100">
            <v>129806</v>
          </cell>
        </row>
        <row r="101">
          <cell r="A101">
            <v>230415677</v>
          </cell>
          <cell r="B101" t="str">
            <v>A</v>
          </cell>
          <cell r="C101">
            <v>1</v>
          </cell>
          <cell r="D101">
            <v>0</v>
          </cell>
          <cell r="E101">
            <v>0</v>
          </cell>
          <cell r="F101">
            <v>0</v>
          </cell>
          <cell r="G101">
            <v>0</v>
          </cell>
          <cell r="H101">
            <v>0</v>
          </cell>
          <cell r="I101">
            <v>0</v>
          </cell>
          <cell r="J101">
            <v>0</v>
          </cell>
        </row>
        <row r="102">
          <cell r="A102">
            <v>230444924</v>
          </cell>
          <cell r="B102" t="str">
            <v>A</v>
          </cell>
          <cell r="C102">
            <v>1</v>
          </cell>
          <cell r="D102">
            <v>0</v>
          </cell>
          <cell r="E102">
            <v>0</v>
          </cell>
          <cell r="F102">
            <v>0</v>
          </cell>
          <cell r="G102">
            <v>0</v>
          </cell>
          <cell r="H102">
            <v>0</v>
          </cell>
          <cell r="I102">
            <v>0</v>
          </cell>
          <cell r="J102">
            <v>0</v>
          </cell>
        </row>
        <row r="103">
          <cell r="A103">
            <v>230446141</v>
          </cell>
          <cell r="B103" t="str">
            <v>A</v>
          </cell>
          <cell r="C103">
            <v>1</v>
          </cell>
          <cell r="D103">
            <v>1441736</v>
          </cell>
          <cell r="E103">
            <v>25504</v>
          </cell>
          <cell r="F103">
            <v>1467885</v>
          </cell>
          <cell r="G103">
            <v>0</v>
          </cell>
          <cell r="H103">
            <v>0</v>
          </cell>
          <cell r="I103">
            <v>645</v>
          </cell>
          <cell r="J103">
            <v>0</v>
          </cell>
        </row>
        <row r="104">
          <cell r="A104">
            <v>230521199</v>
          </cell>
          <cell r="B104" t="str">
            <v>A</v>
          </cell>
          <cell r="C104">
            <v>1</v>
          </cell>
          <cell r="D104">
            <v>754289</v>
          </cell>
          <cell r="E104">
            <v>0</v>
          </cell>
          <cell r="F104">
            <v>0</v>
          </cell>
          <cell r="G104">
            <v>0</v>
          </cell>
          <cell r="H104">
            <v>0</v>
          </cell>
          <cell r="I104">
            <v>38163</v>
          </cell>
          <cell r="J104">
            <v>792452</v>
          </cell>
        </row>
        <row r="105">
          <cell r="A105">
            <v>230682113</v>
          </cell>
          <cell r="B105" t="str">
            <v>A</v>
          </cell>
          <cell r="C105">
            <v>1</v>
          </cell>
          <cell r="D105">
            <v>395075</v>
          </cell>
          <cell r="E105">
            <v>101386</v>
          </cell>
          <cell r="F105">
            <v>0</v>
          </cell>
          <cell r="G105">
            <v>0</v>
          </cell>
          <cell r="H105">
            <v>0</v>
          </cell>
          <cell r="I105">
            <v>22553</v>
          </cell>
          <cell r="J105">
            <v>519014</v>
          </cell>
        </row>
        <row r="106">
          <cell r="A106">
            <v>230701883</v>
          </cell>
          <cell r="B106" t="str">
            <v>A</v>
          </cell>
          <cell r="C106">
            <v>1</v>
          </cell>
          <cell r="D106">
            <v>0</v>
          </cell>
          <cell r="E106">
            <v>0</v>
          </cell>
          <cell r="F106">
            <v>0</v>
          </cell>
          <cell r="G106">
            <v>0</v>
          </cell>
          <cell r="H106">
            <v>0</v>
          </cell>
          <cell r="I106">
            <v>0</v>
          </cell>
          <cell r="J106">
            <v>0</v>
          </cell>
        </row>
        <row r="107">
          <cell r="A107">
            <v>230964908</v>
          </cell>
          <cell r="B107" t="str">
            <v>A</v>
          </cell>
          <cell r="C107">
            <v>1</v>
          </cell>
          <cell r="D107">
            <v>0</v>
          </cell>
          <cell r="E107">
            <v>0</v>
          </cell>
          <cell r="F107">
            <v>0</v>
          </cell>
          <cell r="G107">
            <v>0</v>
          </cell>
          <cell r="H107">
            <v>0</v>
          </cell>
          <cell r="I107">
            <v>0</v>
          </cell>
          <cell r="J107">
            <v>0</v>
          </cell>
        </row>
        <row r="108">
          <cell r="A108">
            <v>231044592</v>
          </cell>
          <cell r="B108" t="str">
            <v>A</v>
          </cell>
          <cell r="C108">
            <v>1</v>
          </cell>
          <cell r="D108">
            <v>0</v>
          </cell>
          <cell r="E108">
            <v>0</v>
          </cell>
          <cell r="F108">
            <v>0</v>
          </cell>
          <cell r="G108">
            <v>0</v>
          </cell>
          <cell r="H108">
            <v>0</v>
          </cell>
          <cell r="I108">
            <v>0</v>
          </cell>
          <cell r="J108">
            <v>0</v>
          </cell>
        </row>
        <row r="109">
          <cell r="A109">
            <v>231067169</v>
          </cell>
          <cell r="B109" t="str">
            <v>A</v>
          </cell>
          <cell r="C109">
            <v>1</v>
          </cell>
          <cell r="D109">
            <v>0</v>
          </cell>
          <cell r="E109">
            <v>0</v>
          </cell>
          <cell r="F109">
            <v>0</v>
          </cell>
          <cell r="G109">
            <v>0</v>
          </cell>
          <cell r="H109">
            <v>0</v>
          </cell>
          <cell r="I109">
            <v>0</v>
          </cell>
          <cell r="J109">
            <v>0</v>
          </cell>
        </row>
        <row r="110">
          <cell r="A110">
            <v>231067389</v>
          </cell>
          <cell r="B110" t="str">
            <v>A</v>
          </cell>
          <cell r="C110">
            <v>1</v>
          </cell>
          <cell r="D110">
            <v>661203</v>
          </cell>
          <cell r="E110">
            <v>11218</v>
          </cell>
          <cell r="F110">
            <v>0</v>
          </cell>
          <cell r="G110">
            <v>0</v>
          </cell>
          <cell r="H110">
            <v>0</v>
          </cell>
          <cell r="I110">
            <v>33737</v>
          </cell>
          <cell r="J110">
            <v>706158</v>
          </cell>
        </row>
        <row r="111">
          <cell r="A111">
            <v>231135905</v>
          </cell>
          <cell r="B111" t="str">
            <v>A</v>
          </cell>
          <cell r="C111">
            <v>1</v>
          </cell>
          <cell r="D111">
            <v>2890</v>
          </cell>
          <cell r="E111">
            <v>0</v>
          </cell>
          <cell r="F111">
            <v>0</v>
          </cell>
          <cell r="G111">
            <v>0</v>
          </cell>
          <cell r="H111">
            <v>0</v>
          </cell>
          <cell r="I111">
            <v>146</v>
          </cell>
          <cell r="J111">
            <v>3036</v>
          </cell>
        </row>
        <row r="112">
          <cell r="A112">
            <v>231198045</v>
          </cell>
          <cell r="B112" t="str">
            <v>A</v>
          </cell>
          <cell r="C112">
            <v>1</v>
          </cell>
          <cell r="D112">
            <v>0</v>
          </cell>
          <cell r="E112">
            <v>0</v>
          </cell>
          <cell r="F112">
            <v>0</v>
          </cell>
          <cell r="G112">
            <v>0</v>
          </cell>
          <cell r="H112">
            <v>0</v>
          </cell>
          <cell r="I112">
            <v>0</v>
          </cell>
          <cell r="J112">
            <v>0</v>
          </cell>
        </row>
        <row r="113">
          <cell r="A113">
            <v>231230617</v>
          </cell>
          <cell r="B113" t="str">
            <v>A</v>
          </cell>
          <cell r="C113">
            <v>1</v>
          </cell>
          <cell r="D113">
            <v>0</v>
          </cell>
          <cell r="E113">
            <v>0</v>
          </cell>
          <cell r="F113">
            <v>0</v>
          </cell>
          <cell r="G113">
            <v>0</v>
          </cell>
          <cell r="H113">
            <v>0</v>
          </cell>
          <cell r="I113">
            <v>0</v>
          </cell>
          <cell r="J113">
            <v>0</v>
          </cell>
        </row>
        <row r="114">
          <cell r="A114">
            <v>231237522</v>
          </cell>
          <cell r="B114" t="str">
            <v>A</v>
          </cell>
          <cell r="C114">
            <v>1</v>
          </cell>
          <cell r="D114">
            <v>140325</v>
          </cell>
          <cell r="E114">
            <v>0</v>
          </cell>
          <cell r="F114">
            <v>0</v>
          </cell>
          <cell r="G114">
            <v>0</v>
          </cell>
          <cell r="H114">
            <v>0</v>
          </cell>
          <cell r="I114">
            <v>7100</v>
          </cell>
          <cell r="J114">
            <v>147425</v>
          </cell>
        </row>
        <row r="115">
          <cell r="A115">
            <v>231252009</v>
          </cell>
          <cell r="B115" t="str">
            <v>A</v>
          </cell>
          <cell r="C115">
            <v>1</v>
          </cell>
          <cell r="D115">
            <v>0</v>
          </cell>
          <cell r="E115">
            <v>0</v>
          </cell>
          <cell r="F115">
            <v>0</v>
          </cell>
          <cell r="G115">
            <v>0</v>
          </cell>
          <cell r="H115">
            <v>0</v>
          </cell>
          <cell r="I115">
            <v>0</v>
          </cell>
          <cell r="J115">
            <v>0</v>
          </cell>
        </row>
        <row r="116">
          <cell r="A116">
            <v>231254514</v>
          </cell>
          <cell r="B116" t="str">
            <v>A</v>
          </cell>
          <cell r="C116">
            <v>1</v>
          </cell>
          <cell r="D116">
            <v>0</v>
          </cell>
          <cell r="E116">
            <v>64920</v>
          </cell>
          <cell r="F116">
            <v>0</v>
          </cell>
          <cell r="G116">
            <v>0</v>
          </cell>
          <cell r="H116">
            <v>0</v>
          </cell>
          <cell r="I116">
            <v>1642</v>
          </cell>
          <cell r="J116">
            <v>66562</v>
          </cell>
        </row>
        <row r="117">
          <cell r="A117">
            <v>231521823</v>
          </cell>
          <cell r="B117" t="str">
            <v>A</v>
          </cell>
          <cell r="C117">
            <v>1</v>
          </cell>
          <cell r="D117">
            <v>0</v>
          </cell>
          <cell r="E117">
            <v>0</v>
          </cell>
          <cell r="F117">
            <v>0</v>
          </cell>
          <cell r="G117">
            <v>0</v>
          </cell>
          <cell r="H117">
            <v>0</v>
          </cell>
          <cell r="I117">
            <v>0</v>
          </cell>
          <cell r="J117">
            <v>0</v>
          </cell>
        </row>
        <row r="118">
          <cell r="A118">
            <v>231566898</v>
          </cell>
          <cell r="B118" t="str">
            <v>A</v>
          </cell>
          <cell r="C118">
            <v>1</v>
          </cell>
          <cell r="D118">
            <v>100042</v>
          </cell>
          <cell r="E118">
            <v>0</v>
          </cell>
          <cell r="F118">
            <v>0</v>
          </cell>
          <cell r="G118">
            <v>0</v>
          </cell>
          <cell r="H118">
            <v>0</v>
          </cell>
          <cell r="I118">
            <v>5062</v>
          </cell>
          <cell r="J118">
            <v>105104</v>
          </cell>
        </row>
        <row r="119">
          <cell r="A119">
            <v>231627236</v>
          </cell>
          <cell r="B119" t="str">
            <v>A</v>
          </cell>
          <cell r="C119">
            <v>1</v>
          </cell>
          <cell r="D119">
            <v>0</v>
          </cell>
          <cell r="E119">
            <v>0</v>
          </cell>
          <cell r="F119">
            <v>0</v>
          </cell>
          <cell r="G119">
            <v>0</v>
          </cell>
          <cell r="H119">
            <v>0</v>
          </cell>
          <cell r="I119">
            <v>0</v>
          </cell>
          <cell r="J119">
            <v>0</v>
          </cell>
        </row>
        <row r="120">
          <cell r="A120">
            <v>231907994</v>
          </cell>
          <cell r="B120" t="str">
            <v>A</v>
          </cell>
          <cell r="C120">
            <v>1</v>
          </cell>
          <cell r="D120">
            <v>0</v>
          </cell>
          <cell r="E120">
            <v>0</v>
          </cell>
          <cell r="F120">
            <v>0</v>
          </cell>
          <cell r="G120">
            <v>0</v>
          </cell>
          <cell r="H120">
            <v>0</v>
          </cell>
          <cell r="I120">
            <v>0</v>
          </cell>
          <cell r="J120">
            <v>0</v>
          </cell>
        </row>
        <row r="121">
          <cell r="A121">
            <v>231942727</v>
          </cell>
          <cell r="B121" t="str">
            <v>A</v>
          </cell>
          <cell r="C121">
            <v>1</v>
          </cell>
          <cell r="D121">
            <v>270785</v>
          </cell>
          <cell r="E121">
            <v>40496</v>
          </cell>
          <cell r="F121">
            <v>0</v>
          </cell>
          <cell r="G121">
            <v>0</v>
          </cell>
          <cell r="H121">
            <v>0</v>
          </cell>
          <cell r="I121">
            <v>14725</v>
          </cell>
          <cell r="J121">
            <v>326006</v>
          </cell>
        </row>
        <row r="122">
          <cell r="A122">
            <v>231961979</v>
          </cell>
          <cell r="B122" t="str">
            <v>A</v>
          </cell>
          <cell r="C122">
            <v>1</v>
          </cell>
          <cell r="D122">
            <v>99572</v>
          </cell>
          <cell r="E122">
            <v>33885</v>
          </cell>
          <cell r="F122">
            <v>0</v>
          </cell>
          <cell r="G122">
            <v>0</v>
          </cell>
          <cell r="H122">
            <v>0</v>
          </cell>
          <cell r="I122">
            <v>5895</v>
          </cell>
          <cell r="J122">
            <v>139352</v>
          </cell>
        </row>
        <row r="123">
          <cell r="A123">
            <v>231968716</v>
          </cell>
          <cell r="B123" t="str">
            <v>A</v>
          </cell>
          <cell r="C123">
            <v>1</v>
          </cell>
          <cell r="D123">
            <v>0</v>
          </cell>
          <cell r="E123">
            <v>0</v>
          </cell>
          <cell r="F123">
            <v>0</v>
          </cell>
          <cell r="G123">
            <v>0</v>
          </cell>
          <cell r="H123">
            <v>0</v>
          </cell>
          <cell r="I123">
            <v>0</v>
          </cell>
          <cell r="J123">
            <v>0</v>
          </cell>
        </row>
        <row r="124">
          <cell r="A124">
            <v>232110036</v>
          </cell>
          <cell r="B124" t="str">
            <v>A</v>
          </cell>
          <cell r="C124">
            <v>1</v>
          </cell>
          <cell r="D124">
            <v>0</v>
          </cell>
          <cell r="E124">
            <v>0</v>
          </cell>
          <cell r="F124">
            <v>0</v>
          </cell>
          <cell r="G124">
            <v>0</v>
          </cell>
          <cell r="H124">
            <v>0</v>
          </cell>
          <cell r="I124">
            <v>0</v>
          </cell>
          <cell r="J124">
            <v>0</v>
          </cell>
        </row>
        <row r="125">
          <cell r="A125">
            <v>232154918</v>
          </cell>
          <cell r="B125" t="str">
            <v>A</v>
          </cell>
          <cell r="C125">
            <v>1</v>
          </cell>
          <cell r="D125">
            <v>0</v>
          </cell>
          <cell r="E125">
            <v>0</v>
          </cell>
          <cell r="F125">
            <v>0</v>
          </cell>
          <cell r="G125">
            <v>0</v>
          </cell>
          <cell r="H125">
            <v>0</v>
          </cell>
          <cell r="I125">
            <v>0</v>
          </cell>
          <cell r="J125">
            <v>0</v>
          </cell>
        </row>
        <row r="126">
          <cell r="A126">
            <v>233627101</v>
          </cell>
          <cell r="B126" t="str">
            <v>A</v>
          </cell>
          <cell r="C126">
            <v>1</v>
          </cell>
          <cell r="D126">
            <v>0</v>
          </cell>
          <cell r="E126">
            <v>0</v>
          </cell>
          <cell r="F126">
            <v>0</v>
          </cell>
          <cell r="G126">
            <v>0</v>
          </cell>
          <cell r="H126">
            <v>0</v>
          </cell>
          <cell r="I126">
            <v>0</v>
          </cell>
          <cell r="J126">
            <v>0</v>
          </cell>
        </row>
        <row r="127">
          <cell r="A127">
            <v>233901485</v>
          </cell>
          <cell r="B127" t="str">
            <v>A</v>
          </cell>
          <cell r="C127">
            <v>1</v>
          </cell>
          <cell r="D127">
            <v>0</v>
          </cell>
          <cell r="E127">
            <v>0</v>
          </cell>
          <cell r="F127">
            <v>0</v>
          </cell>
          <cell r="G127">
            <v>0</v>
          </cell>
          <cell r="H127">
            <v>0</v>
          </cell>
          <cell r="I127">
            <v>0</v>
          </cell>
          <cell r="J127">
            <v>0</v>
          </cell>
        </row>
        <row r="128">
          <cell r="A128">
            <v>233903715</v>
          </cell>
          <cell r="B128" t="str">
            <v>A</v>
          </cell>
          <cell r="C128">
            <v>1</v>
          </cell>
          <cell r="D128">
            <v>0</v>
          </cell>
          <cell r="E128">
            <v>0</v>
          </cell>
          <cell r="F128">
            <v>0</v>
          </cell>
          <cell r="G128">
            <v>0</v>
          </cell>
          <cell r="H128">
            <v>0</v>
          </cell>
          <cell r="I128">
            <v>0</v>
          </cell>
          <cell r="J128">
            <v>0</v>
          </cell>
        </row>
        <row r="129">
          <cell r="A129">
            <v>235279094</v>
          </cell>
          <cell r="B129" t="str">
            <v>A</v>
          </cell>
          <cell r="C129">
            <v>1</v>
          </cell>
          <cell r="D129">
            <v>0</v>
          </cell>
          <cell r="E129">
            <v>0</v>
          </cell>
          <cell r="F129">
            <v>0</v>
          </cell>
          <cell r="G129">
            <v>0</v>
          </cell>
          <cell r="H129">
            <v>0</v>
          </cell>
          <cell r="I129">
            <v>0</v>
          </cell>
          <cell r="J129">
            <v>0</v>
          </cell>
        </row>
        <row r="130">
          <cell r="A130">
            <v>235825892</v>
          </cell>
          <cell r="B130" t="str">
            <v>A</v>
          </cell>
          <cell r="C130">
            <v>1</v>
          </cell>
          <cell r="D130">
            <v>7242</v>
          </cell>
          <cell r="E130">
            <v>11890</v>
          </cell>
          <cell r="F130">
            <v>19799</v>
          </cell>
          <cell r="G130">
            <v>0</v>
          </cell>
          <cell r="H130">
            <v>0</v>
          </cell>
          <cell r="I130">
            <v>667</v>
          </cell>
          <cell r="J130">
            <v>0</v>
          </cell>
        </row>
        <row r="131">
          <cell r="A131">
            <v>236137303</v>
          </cell>
          <cell r="B131" t="str">
            <v>A</v>
          </cell>
          <cell r="C131">
            <v>1</v>
          </cell>
          <cell r="D131">
            <v>0</v>
          </cell>
          <cell r="E131">
            <v>0</v>
          </cell>
          <cell r="F131">
            <v>0</v>
          </cell>
          <cell r="G131">
            <v>0</v>
          </cell>
          <cell r="H131">
            <v>0</v>
          </cell>
          <cell r="I131">
            <v>0</v>
          </cell>
          <cell r="J131">
            <v>0</v>
          </cell>
        </row>
        <row r="132">
          <cell r="A132">
            <v>236945338</v>
          </cell>
          <cell r="B132" t="str">
            <v>A</v>
          </cell>
          <cell r="C132">
            <v>1</v>
          </cell>
          <cell r="D132">
            <v>542117</v>
          </cell>
          <cell r="E132">
            <v>31500</v>
          </cell>
          <cell r="F132">
            <v>0</v>
          </cell>
          <cell r="G132">
            <v>0</v>
          </cell>
          <cell r="H132">
            <v>0</v>
          </cell>
          <cell r="I132">
            <v>28225</v>
          </cell>
          <cell r="J132">
            <v>601842</v>
          </cell>
        </row>
        <row r="133">
          <cell r="A133">
            <v>238886539</v>
          </cell>
          <cell r="B133" t="str">
            <v>A</v>
          </cell>
          <cell r="C133">
            <v>1</v>
          </cell>
          <cell r="D133">
            <v>311345</v>
          </cell>
          <cell r="E133">
            <v>30866</v>
          </cell>
          <cell r="F133">
            <v>0</v>
          </cell>
          <cell r="G133">
            <v>0</v>
          </cell>
          <cell r="H133">
            <v>0</v>
          </cell>
          <cell r="I133">
            <v>16533</v>
          </cell>
          <cell r="J133">
            <v>358744</v>
          </cell>
        </row>
        <row r="134">
          <cell r="A134">
            <v>251110543</v>
          </cell>
          <cell r="B134" t="str">
            <v>A</v>
          </cell>
          <cell r="C134">
            <v>1</v>
          </cell>
          <cell r="D134">
            <v>0</v>
          </cell>
          <cell r="E134">
            <v>0</v>
          </cell>
          <cell r="F134">
            <v>0</v>
          </cell>
          <cell r="G134">
            <v>0</v>
          </cell>
          <cell r="H134">
            <v>0</v>
          </cell>
          <cell r="I134">
            <v>0</v>
          </cell>
          <cell r="J134">
            <v>0</v>
          </cell>
        </row>
        <row r="135">
          <cell r="A135">
            <v>253392684</v>
          </cell>
          <cell r="B135" t="str">
            <v>A</v>
          </cell>
          <cell r="C135">
            <v>1</v>
          </cell>
          <cell r="D135">
            <v>0</v>
          </cell>
          <cell r="E135">
            <v>0</v>
          </cell>
          <cell r="F135">
            <v>0</v>
          </cell>
          <cell r="G135">
            <v>0</v>
          </cell>
          <cell r="H135">
            <v>0</v>
          </cell>
          <cell r="I135">
            <v>0</v>
          </cell>
          <cell r="J135">
            <v>0</v>
          </cell>
        </row>
        <row r="136">
          <cell r="A136">
            <v>309965093</v>
          </cell>
          <cell r="B136" t="str">
            <v>A</v>
          </cell>
          <cell r="C136">
            <v>1</v>
          </cell>
          <cell r="D136">
            <v>7002</v>
          </cell>
          <cell r="E136">
            <v>3070</v>
          </cell>
          <cell r="F136">
            <v>0</v>
          </cell>
          <cell r="G136">
            <v>0</v>
          </cell>
          <cell r="H136">
            <v>0</v>
          </cell>
          <cell r="I136">
            <v>432</v>
          </cell>
          <cell r="J136">
            <v>10504</v>
          </cell>
        </row>
        <row r="137">
          <cell r="A137">
            <v>353589496</v>
          </cell>
          <cell r="B137" t="str">
            <v>A</v>
          </cell>
          <cell r="C137">
            <v>1</v>
          </cell>
          <cell r="D137">
            <v>0</v>
          </cell>
          <cell r="E137">
            <v>0</v>
          </cell>
          <cell r="F137">
            <v>0</v>
          </cell>
          <cell r="G137">
            <v>0</v>
          </cell>
          <cell r="H137">
            <v>0</v>
          </cell>
          <cell r="I137">
            <v>0</v>
          </cell>
          <cell r="J137">
            <v>0</v>
          </cell>
        </row>
        <row r="138">
          <cell r="A138">
            <v>377529640</v>
          </cell>
          <cell r="B138" t="str">
            <v>A</v>
          </cell>
          <cell r="C138">
            <v>1</v>
          </cell>
          <cell r="D138">
            <v>0</v>
          </cell>
          <cell r="E138">
            <v>0</v>
          </cell>
          <cell r="F138">
            <v>0</v>
          </cell>
          <cell r="G138">
            <v>0</v>
          </cell>
          <cell r="H138">
            <v>0</v>
          </cell>
          <cell r="I138">
            <v>0</v>
          </cell>
          <cell r="J138">
            <v>0</v>
          </cell>
        </row>
        <row r="139">
          <cell r="A139">
            <v>384868475</v>
          </cell>
          <cell r="B139" t="str">
            <v>A</v>
          </cell>
          <cell r="C139">
            <v>1</v>
          </cell>
          <cell r="D139">
            <v>0</v>
          </cell>
          <cell r="E139">
            <v>0</v>
          </cell>
          <cell r="F139">
            <v>0</v>
          </cell>
          <cell r="G139">
            <v>0</v>
          </cell>
          <cell r="H139">
            <v>0</v>
          </cell>
          <cell r="I139">
            <v>0</v>
          </cell>
          <cell r="J139">
            <v>0</v>
          </cell>
        </row>
        <row r="140">
          <cell r="A140">
            <v>386761159</v>
          </cell>
          <cell r="B140" t="str">
            <v>A</v>
          </cell>
          <cell r="C140">
            <v>1</v>
          </cell>
          <cell r="D140">
            <v>0</v>
          </cell>
          <cell r="E140">
            <v>0</v>
          </cell>
          <cell r="F140">
            <v>0</v>
          </cell>
          <cell r="G140">
            <v>0</v>
          </cell>
          <cell r="H140">
            <v>0</v>
          </cell>
          <cell r="I140">
            <v>0</v>
          </cell>
          <cell r="J140">
            <v>0</v>
          </cell>
        </row>
        <row r="141">
          <cell r="A141">
            <v>447429527</v>
          </cell>
          <cell r="B141" t="str">
            <v>A</v>
          </cell>
          <cell r="C141">
            <v>1</v>
          </cell>
          <cell r="D141">
            <v>0</v>
          </cell>
          <cell r="E141">
            <v>0</v>
          </cell>
          <cell r="F141">
            <v>0</v>
          </cell>
          <cell r="G141">
            <v>0</v>
          </cell>
          <cell r="H141">
            <v>0</v>
          </cell>
          <cell r="I141">
            <v>0</v>
          </cell>
          <cell r="J141">
            <v>0</v>
          </cell>
        </row>
        <row r="142">
          <cell r="A142">
            <v>515540517</v>
          </cell>
          <cell r="B142" t="str">
            <v>A</v>
          </cell>
          <cell r="C142">
            <v>1</v>
          </cell>
          <cell r="D142">
            <v>0</v>
          </cell>
          <cell r="E142">
            <v>0</v>
          </cell>
          <cell r="F142">
            <v>0</v>
          </cell>
          <cell r="G142">
            <v>0</v>
          </cell>
          <cell r="H142">
            <v>0</v>
          </cell>
          <cell r="I142">
            <v>0</v>
          </cell>
          <cell r="J142">
            <v>0</v>
          </cell>
        </row>
        <row r="143">
          <cell r="A143">
            <v>553350090</v>
          </cell>
          <cell r="B143" t="str">
            <v>A</v>
          </cell>
          <cell r="C143">
            <v>1</v>
          </cell>
          <cell r="D143">
            <v>1227008</v>
          </cell>
          <cell r="E143">
            <v>65500</v>
          </cell>
          <cell r="F143">
            <v>0</v>
          </cell>
          <cell r="G143">
            <v>0</v>
          </cell>
          <cell r="H143">
            <v>0</v>
          </cell>
          <cell r="I143">
            <v>63737</v>
          </cell>
          <cell r="J143">
            <v>1356245</v>
          </cell>
        </row>
        <row r="144">
          <cell r="A144">
            <v>571865747</v>
          </cell>
          <cell r="B144" t="str">
            <v>A</v>
          </cell>
          <cell r="C144">
            <v>1</v>
          </cell>
          <cell r="D144">
            <v>3749139</v>
          </cell>
          <cell r="E144">
            <v>0</v>
          </cell>
          <cell r="F144">
            <v>0</v>
          </cell>
          <cell r="G144">
            <v>0</v>
          </cell>
          <cell r="H144">
            <v>0</v>
          </cell>
          <cell r="I144">
            <v>189686</v>
          </cell>
          <cell r="J144">
            <v>3938825</v>
          </cell>
        </row>
        <row r="145">
          <cell r="A145">
            <v>585269639</v>
          </cell>
          <cell r="B145" t="str">
            <v>A</v>
          </cell>
          <cell r="C145">
            <v>1</v>
          </cell>
          <cell r="D145">
            <v>2187755</v>
          </cell>
          <cell r="E145">
            <v>0</v>
          </cell>
          <cell r="F145">
            <v>0</v>
          </cell>
          <cell r="G145">
            <v>0</v>
          </cell>
          <cell r="H145">
            <v>2187755</v>
          </cell>
          <cell r="I145">
            <v>0</v>
          </cell>
          <cell r="J145">
            <v>0</v>
          </cell>
        </row>
        <row r="146">
          <cell r="A146">
            <v>593122533</v>
          </cell>
          <cell r="B146" t="str">
            <v>A</v>
          </cell>
          <cell r="C146">
            <v>1</v>
          </cell>
          <cell r="D146">
            <v>0</v>
          </cell>
          <cell r="E146">
            <v>0</v>
          </cell>
          <cell r="F146">
            <v>0</v>
          </cell>
          <cell r="G146">
            <v>0</v>
          </cell>
          <cell r="H146">
            <v>0</v>
          </cell>
          <cell r="I146">
            <v>0</v>
          </cell>
          <cell r="J146">
            <v>0</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CommRatePg"/>
      <sheetName val="SmgrpRatePg"/>
      <sheetName val="AllCarriers"/>
      <sheetName val="DEN$50$1000"/>
      <sheetName val="Basic Life"/>
      <sheetName val="STD"/>
      <sheetName val="LTD "/>
      <sheetName val="Order"/>
    </sheetNames>
    <sheetDataSet>
      <sheetData sheetId="0">
        <row r="9">
          <cell r="A9" t="str">
            <v xml:space="preserve">VIRGINIA MUSEUM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rience"/>
      <sheetName val="Macros"/>
    </sheetNames>
    <sheetDataSet>
      <sheetData sheetId="0" refreshError="1"/>
      <sheetData sheetId="1">
        <row r="10">
          <cell r="C10">
            <v>0</v>
          </cell>
          <cell r="D10" t="str">
            <v>ASO</v>
          </cell>
        </row>
        <row r="11">
          <cell r="C11">
            <v>1</v>
          </cell>
          <cell r="D11" t="str">
            <v>CMP</v>
          </cell>
        </row>
        <row r="12">
          <cell r="C12">
            <v>1.5</v>
          </cell>
          <cell r="D12" t="str">
            <v>Traditional</v>
          </cell>
        </row>
        <row r="13">
          <cell r="C13">
            <v>2</v>
          </cell>
          <cell r="D13" t="str">
            <v>Guarantee Cost</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itchBoard"/>
      <sheetName val="Main"/>
      <sheetName val="General"/>
      <sheetName val="Option1"/>
      <sheetName val="Option2"/>
      <sheetName val="Option3"/>
      <sheetName val="Option4"/>
      <sheetName val="Option5"/>
      <sheetName val="Option6"/>
      <sheetName val="Option7"/>
      <sheetName val="Option8"/>
      <sheetName val="CalcsPCPM"/>
      <sheetName val="Claims Projection"/>
      <sheetName val="GARUA"/>
      <sheetName val="GARUAX"/>
      <sheetName val="PCPMComparison"/>
      <sheetName val="Strategy"/>
      <sheetName val="NBUSummary"/>
      <sheetName val="RUA Under 250"/>
      <sheetName val="Rate Review"/>
      <sheetName val="Rate Sheet"/>
      <sheetName val="RUA"/>
      <sheetName val="IBNR Cap Rates"/>
      <sheetName val="NBUCharges"/>
      <sheetName val="Charges"/>
      <sheetName val="Savings Under 250"/>
      <sheetName val="Savings Over 250"/>
      <sheetName val="Glossary"/>
      <sheetName val="DidUKnow"/>
      <sheetName val="Cover"/>
      <sheetName val="NBUCover"/>
      <sheetName val="ReleaseInformation"/>
      <sheetName val="Hidfac"/>
      <sheetName val="ImportBackup"/>
      <sheetName val="Import"/>
      <sheetName val="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2">
          <cell r="M32">
            <v>0</v>
          </cell>
        </row>
        <row r="42">
          <cell r="M42">
            <v>0</v>
          </cell>
        </row>
        <row r="48">
          <cell r="L48">
            <v>0</v>
          </cell>
        </row>
        <row r="56">
          <cell r="M56">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Experience Analysis"/>
      <sheetName val="Rates"/>
      <sheetName val="Rates - Internal"/>
      <sheetName val="Shock Claims"/>
      <sheetName val="Mo Claims &amp; Premium"/>
      <sheetName val="OPY Projection"/>
      <sheetName val="Manuals"/>
      <sheetName val="Trend"/>
      <sheetName val="Expenses"/>
      <sheetName val="EPB"/>
      <sheetName val="Lag"/>
      <sheetName val="Variables"/>
      <sheetName val="Dialog1"/>
      <sheetName val="Experience_Analysis"/>
      <sheetName val="Rates_-_Internal"/>
      <sheetName val="Shock_Claims"/>
      <sheetName val="Mo_Claims_&amp;_Premium"/>
      <sheetName val="OPY_Projection"/>
      <sheetName val="SSL"/>
      <sheetName val="FIEs 2018 by div"/>
      <sheetName val="Medical Input"/>
      <sheetName val="Medical Input (2)"/>
      <sheetName val="Disclaimer"/>
      <sheetName val="TOC"/>
      <sheetName val="Div_Exec Summ"/>
      <sheetName val="Executive Summary"/>
      <sheetName val="Div_Med Exp"/>
      <sheetName val="Calc Tables"/>
      <sheetName val="FIE Prem &amp; COBRA"/>
      <sheetName val="Reference"/>
      <sheetName val="Dashboard"/>
      <sheetName val="Rate Wkst "/>
      <sheetName val="TOTAL Cost Sum"/>
      <sheetName val="DH Cost Sum"/>
      <sheetName val="Brace 2020"/>
      <sheetName val="Phys Cost Sum"/>
      <sheetName val="Phys contrib"/>
      <sheetName val="Prior Cost Summ"/>
      <sheetName val="Hist Cost Summ"/>
      <sheetName val="Curr Claims"/>
      <sheetName val="Prior Claims"/>
      <sheetName val="Curr LG Claims"/>
      <sheetName val="Prior LG Claims"/>
      <sheetName val="Calc by plan"/>
      <sheetName val="Claims by Plan"/>
      <sheetName val="Div_Projection"/>
      <sheetName val="PineRun Cost Sum"/>
      <sheetName val="PineRun contrib"/>
      <sheetName val="SF Proj (1year)"/>
      <sheetName val="SF Proj (1year) (2)"/>
      <sheetName val="SF Costs"/>
      <sheetName val="SF Proj (2year)"/>
      <sheetName val="Div_Den Exp"/>
      <sheetName val="SF Dental Input"/>
      <sheetName val="2016 Cost Summary"/>
      <sheetName val="2015 Cost Summary"/>
      <sheetName val="SF Dental Proj (1year)"/>
      <sheetName val="FI - Den Curr Exp"/>
      <sheetName val="FI - Den Prior Exp"/>
      <sheetName val="FI - Den 2 Yrs Prior Exp"/>
      <sheetName val="FI - Den Hist Cost"/>
      <sheetName val="Div_Curr Ben (ALL)"/>
      <sheetName val="Div_Med Plan"/>
      <sheetName val="Div_Den Plan"/>
      <sheetName val="Div_Vis Plan"/>
      <sheetName val="Div_Life-DI"/>
      <sheetName val="Div_Timeline"/>
      <sheetName val="Renewal Timeline"/>
      <sheetName val="Div_Compliance"/>
      <sheetName val="Div_Vers-3D"/>
      <sheetName val="Div_BR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Entry"/>
      <sheetName val="MRS"/>
      <sheetName val="RJW"/>
      <sheetName val="Approval"/>
      <sheetName val="Ren Info"/>
      <sheetName val="Total"/>
      <sheetName val="By Site"/>
      <sheetName val="Exhibit"/>
      <sheetName val="MPE"/>
      <sheetName val="HSA MPE"/>
      <sheetName val="Tracking"/>
      <sheetName val="Table"/>
      <sheetName val="MPE Table"/>
      <sheetName val="Plan Change"/>
      <sheetName val="A"/>
      <sheetName val="A (2)"/>
      <sheetName val="3-4 tier rates"/>
    </sheetNames>
    <sheetDataSet>
      <sheetData sheetId="0"/>
      <sheetData sheetId="1">
        <row r="8">
          <cell r="B8" t="str">
            <v>The export tool removes any</v>
          </cell>
        </row>
        <row r="9">
          <cell r="B9" t="str">
            <v>industry factor load that may</v>
          </cell>
        </row>
        <row r="10">
          <cell r="B10" t="str">
            <v>have been applied by MRS.</v>
          </cell>
        </row>
        <row r="17">
          <cell r="B17" t="str">
            <v>State</v>
          </cell>
        </row>
        <row r="18">
          <cell r="B18" t="str">
            <v>DC</v>
          </cell>
        </row>
        <row r="19">
          <cell r="B19" t="str">
            <v>DC</v>
          </cell>
        </row>
        <row r="20">
          <cell r="B20" t="str">
            <v>DC</v>
          </cell>
        </row>
        <row r="21">
          <cell r="B21" t="str">
            <v>DC</v>
          </cell>
        </row>
        <row r="22">
          <cell r="B22" t="str">
            <v>DC</v>
          </cell>
        </row>
        <row r="23">
          <cell r="B23" t="str">
            <v>DC</v>
          </cell>
        </row>
        <row r="24">
          <cell r="B24" t="str">
            <v>FL</v>
          </cell>
        </row>
        <row r="25">
          <cell r="B25" t="str">
            <v>FL</v>
          </cell>
        </row>
        <row r="26">
          <cell r="B26" t="str">
            <v>FL</v>
          </cell>
        </row>
        <row r="27">
          <cell r="B27" t="str">
            <v>FL</v>
          </cell>
        </row>
        <row r="28">
          <cell r="B28" t="str">
            <v>MD</v>
          </cell>
        </row>
        <row r="29">
          <cell r="B29" t="str">
            <v>MD</v>
          </cell>
        </row>
        <row r="30">
          <cell r="B30" t="str">
            <v>MD</v>
          </cell>
        </row>
        <row r="31">
          <cell r="B31" t="str">
            <v>MD</v>
          </cell>
        </row>
        <row r="32">
          <cell r="B32" t="str">
            <v>MD</v>
          </cell>
        </row>
        <row r="33">
          <cell r="B33" t="str">
            <v>MD</v>
          </cell>
        </row>
        <row r="34">
          <cell r="B34" t="str">
            <v>MD</v>
          </cell>
        </row>
        <row r="35">
          <cell r="B35" t="str">
            <v>MD</v>
          </cell>
        </row>
        <row r="36">
          <cell r="B36" t="str">
            <v>MD</v>
          </cell>
        </row>
        <row r="37">
          <cell r="B37" t="str">
            <v>MD</v>
          </cell>
        </row>
        <row r="38">
          <cell r="B38" t="str">
            <v>MD</v>
          </cell>
        </row>
        <row r="39">
          <cell r="B39" t="str">
            <v>MD</v>
          </cell>
        </row>
        <row r="40">
          <cell r="B40" t="str">
            <v>MD</v>
          </cell>
        </row>
        <row r="41">
          <cell r="B41" t="str">
            <v>MD</v>
          </cell>
        </row>
        <row r="42">
          <cell r="B42" t="str">
            <v>MD</v>
          </cell>
        </row>
        <row r="43">
          <cell r="B43" t="str">
            <v>MD</v>
          </cell>
        </row>
        <row r="44">
          <cell r="B44" t="str">
            <v>MD</v>
          </cell>
        </row>
        <row r="45">
          <cell r="B45" t="str">
            <v>MD</v>
          </cell>
        </row>
        <row r="46">
          <cell r="B46" t="str">
            <v>NY</v>
          </cell>
        </row>
        <row r="47">
          <cell r="B47" t="str">
            <v>NY</v>
          </cell>
        </row>
        <row r="48">
          <cell r="B48" t="str">
            <v>NY</v>
          </cell>
        </row>
        <row r="49">
          <cell r="B49" t="str">
            <v>PA</v>
          </cell>
        </row>
        <row r="50">
          <cell r="B50" t="str">
            <v>PA</v>
          </cell>
        </row>
        <row r="51">
          <cell r="B51" t="str">
            <v>SC</v>
          </cell>
        </row>
        <row r="52">
          <cell r="B52" t="str">
            <v>SC</v>
          </cell>
        </row>
        <row r="53">
          <cell r="B53" t="str">
            <v>VA</v>
          </cell>
        </row>
        <row r="54">
          <cell r="B54" t="str">
            <v>VA</v>
          </cell>
        </row>
        <row r="55">
          <cell r="B55" t="str">
            <v>VA</v>
          </cell>
        </row>
        <row r="56">
          <cell r="B56" t="str">
            <v>VA</v>
          </cell>
        </row>
        <row r="57">
          <cell r="B57" t="str">
            <v>VA</v>
          </cell>
        </row>
        <row r="58">
          <cell r="B58" t="str">
            <v>VA</v>
          </cell>
        </row>
        <row r="59">
          <cell r="B59" t="str">
            <v>VA</v>
          </cell>
        </row>
        <row r="60">
          <cell r="B60" t="str">
            <v>VA</v>
          </cell>
        </row>
        <row r="61">
          <cell r="B61" t="str">
            <v>VA</v>
          </cell>
        </row>
        <row r="62">
          <cell r="B62" t="str">
            <v>VA</v>
          </cell>
        </row>
        <row r="63">
          <cell r="B63" t="str">
            <v>VA</v>
          </cell>
        </row>
        <row r="64">
          <cell r="B64" t="str">
            <v>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HocLetter"/>
      <sheetName val="Anthem Cover"/>
      <sheetName val="RUA_UA"/>
      <sheetName val="Savings Over 250"/>
      <sheetName val="Charges"/>
      <sheetName val="Rate Sheet"/>
      <sheetName val="GlossarySelfInsured"/>
    </sheetNames>
    <sheetDataSet>
      <sheetData sheetId="0"/>
      <sheetData sheetId="1"/>
      <sheetData sheetId="2">
        <row r="28">
          <cell r="B28" t="str">
            <v>IV.</v>
          </cell>
          <cell r="C28" t="str">
            <v xml:space="preserve">PROJECTED REINSURANCE </v>
          </cell>
        </row>
        <row r="29">
          <cell r="C29" t="str">
            <v>1.</v>
          </cell>
          <cell r="D29" t="str">
            <v>$60,000 specific stop loss charge</v>
          </cell>
          <cell r="F29">
            <v>469598.5394236843</v>
          </cell>
          <cell r="G29">
            <v>132096.77911197144</v>
          </cell>
          <cell r="H29">
            <v>601695.51853565604</v>
          </cell>
        </row>
        <row r="30">
          <cell r="C30" t="str">
            <v>2.</v>
          </cell>
          <cell r="D30" t="str">
            <v>115% aggregate stop loss charge</v>
          </cell>
          <cell r="F30">
            <v>54184.446856578972</v>
          </cell>
          <cell r="G30">
            <v>15241.936051381319</v>
          </cell>
          <cell r="H30">
            <v>69426.382907960287</v>
          </cell>
        </row>
        <row r="31">
          <cell r="C31" t="str">
            <v>3.</v>
          </cell>
          <cell r="D31" t="str">
            <v>Total projected reinsurance</v>
          </cell>
          <cell r="F31">
            <v>523782.98628026329</v>
          </cell>
          <cell r="G31">
            <v>147338.71516335275</v>
          </cell>
          <cell r="H31">
            <v>671121.70144361607</v>
          </cell>
        </row>
        <row r="35">
          <cell r="D35" t="str">
            <v>Prescription drug administration credit</v>
          </cell>
          <cell r="F35">
            <v>0</v>
          </cell>
          <cell r="G35">
            <v>-86793.12</v>
          </cell>
          <cell r="H35">
            <v>-86793.12</v>
          </cell>
        </row>
        <row r="36">
          <cell r="H36">
            <v>-41050.800000000003</v>
          </cell>
        </row>
      </sheetData>
      <sheetData sheetId="3">
        <row r="11">
          <cell r="C11" t="str">
            <v>Subtotal</v>
          </cell>
          <cell r="E11">
            <v>5028610.7300000004</v>
          </cell>
          <cell r="G11">
            <v>4515974.43</v>
          </cell>
          <cell r="I11">
            <v>4845395.172099201</v>
          </cell>
        </row>
        <row r="12">
          <cell r="B12" t="str">
            <v>Prescription Drug Savings</v>
          </cell>
          <cell r="E12">
            <v>471898.51</v>
          </cell>
          <cell r="F12">
            <v>0.32484683946328968</v>
          </cell>
          <cell r="G12">
            <v>544817.06000000006</v>
          </cell>
          <cell r="H12">
            <v>0.34813285734514327</v>
          </cell>
          <cell r="I12">
            <v>630826.32013904001</v>
          </cell>
          <cell r="J12">
            <v>0.35534834683759542</v>
          </cell>
        </row>
      </sheetData>
      <sheetData sheetId="4"/>
      <sheetData sheetId="5"/>
      <sheetData sheetId="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J"/>
      <sheetName val="Manual"/>
      <sheetName val="Experience"/>
      <sheetName val="Regulation"/>
      <sheetName val="Renewal Claims"/>
      <sheetName val="Summary"/>
      <sheetName val="Macros"/>
      <sheetName val="Expenses"/>
      <sheetName val="choiceplus"/>
      <sheetName val="Cred"/>
      <sheetName val="In-Net"/>
      <sheetName val="Indem-Out"/>
      <sheetName val="Current Plan-in"/>
      <sheetName val="Current Plan-Out"/>
      <sheetName val="Current Plan Pre Disc"/>
      <sheetName val="Blend"/>
      <sheetName val="Tables1"/>
      <sheetName val="Tables 2"/>
      <sheetName val="Trend-in"/>
      <sheetName val="Trend-out"/>
      <sheetName val="Pre-Disc-In"/>
      <sheetName val="Benefit Dif"/>
      <sheetName val="Reimb Dif"/>
      <sheetName val="pexper"/>
      <sheetName val="Extract"/>
      <sheetName val="Saving Data"/>
      <sheetName val="Renewal_Claims"/>
      <sheetName val="Current_Plan-in"/>
      <sheetName val="Current_Plan-Out"/>
      <sheetName val="Current_Plan_Pre_Disc"/>
      <sheetName val="Tables_2"/>
      <sheetName val="Benefit_Dif"/>
      <sheetName val="Reimb_Dif"/>
      <sheetName val="Saving_Data"/>
    </sheetNames>
    <sheetDataSet>
      <sheetData sheetId="0"/>
      <sheetData sheetId="1" refreshError="1">
        <row r="12">
          <cell r="A12">
            <v>0.8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Proposal Under250 Pros Rates"/>
      <sheetName val="RUA Pros 250"/>
      <sheetName val="RUA_UA"/>
      <sheetName val="IBNR Cap Rates"/>
      <sheetName val="Charges"/>
      <sheetName val="Savings Summary"/>
      <sheetName val="Savings Under 250"/>
      <sheetName val="Savings Over 250"/>
      <sheetName val="Assumptions"/>
      <sheetName val="Glossary"/>
      <sheetName val="Cover"/>
      <sheetName val="Min Prem Rate Calcs"/>
      <sheetName val="Acct Code Search"/>
      <sheetName val="Codes"/>
      <sheetName val="Hidfac"/>
      <sheetName val="Access Import"/>
      <sheetName val="Access Export"/>
      <sheetName val="RUA_UA Review"/>
      <sheetName val="P&amp;L Review"/>
      <sheetName val="Asssumptions"/>
      <sheetName val="P&amp;L Review Non-System"/>
      <sheetName val="P_L"/>
      <sheetName val="P_L Review"/>
    </sheetNames>
    <sheetDataSet>
      <sheetData sheetId="0"/>
      <sheetData sheetId="1" refreshError="1">
        <row r="4">
          <cell r="D4" t="str">
            <v>Prince William County Schools &amp; Service Authority</v>
          </cell>
        </row>
        <row r="5">
          <cell r="I5">
            <v>153</v>
          </cell>
        </row>
        <row r="11">
          <cell r="E11" t="str">
            <v>Keycare</v>
          </cell>
          <cell r="J11">
            <v>1</v>
          </cell>
        </row>
        <row r="12">
          <cell r="E12" t="str">
            <v>HealthKeepers</v>
          </cell>
          <cell r="J12">
            <v>2</v>
          </cell>
        </row>
        <row r="13">
          <cell r="E13" t="str">
            <v>Enter Code or ?</v>
          </cell>
          <cell r="J13">
            <v>3</v>
          </cell>
        </row>
        <row r="14">
          <cell r="E14" t="str">
            <v>Enter Code or ?</v>
          </cell>
          <cell r="J14">
            <v>4</v>
          </cell>
        </row>
        <row r="16">
          <cell r="B16" t="str">
            <v>Projection Criteria</v>
          </cell>
        </row>
        <row r="18">
          <cell r="A18" t="str">
            <v>1st Yr?</v>
          </cell>
          <cell r="B18" t="str">
            <v>Review Period:</v>
          </cell>
          <cell r="F18" t="str">
            <v>Blending:</v>
          </cell>
          <cell r="H18" t="str">
            <v>Other:</v>
          </cell>
          <cell r="I18" t="str">
            <v>Enrollment Basis:</v>
          </cell>
          <cell r="L18" t="str">
            <v>REVIEW</v>
          </cell>
        </row>
        <row r="19">
          <cell r="A19" t="str">
            <v>Y</v>
          </cell>
          <cell r="B19" t="str">
            <v>Current</v>
          </cell>
          <cell r="D19">
            <v>37073</v>
          </cell>
          <cell r="E19">
            <v>37256</v>
          </cell>
          <cell r="F19" t="str">
            <v>Two Years</v>
          </cell>
          <cell r="G19" t="str">
            <v>N</v>
          </cell>
          <cell r="I19" t="str">
            <v>Annualize Strategy?</v>
          </cell>
          <cell r="L19" t="str">
            <v>Y</v>
          </cell>
        </row>
        <row r="20">
          <cell r="A20" t="str">
            <v>N</v>
          </cell>
          <cell r="B20" t="str">
            <v>Prior</v>
          </cell>
          <cell r="D20">
            <v>36495</v>
          </cell>
          <cell r="E20">
            <v>36860</v>
          </cell>
          <cell r="F20" t="str">
            <v>TRS</v>
          </cell>
          <cell r="G20" t="str">
            <v>N</v>
          </cell>
          <cell r="I20" t="str">
            <v>IBNR Cap?</v>
          </cell>
          <cell r="L20" t="str">
            <v>N</v>
          </cell>
        </row>
        <row r="21">
          <cell r="A21" t="str">
            <v>N</v>
          </cell>
          <cell r="B21" t="str">
            <v>2 Years Prior</v>
          </cell>
          <cell r="D21">
            <v>36130</v>
          </cell>
          <cell r="E21">
            <v>36495</v>
          </cell>
          <cell r="I21" t="str">
            <v>Use (E)xpected Or (M)ax Rates:</v>
          </cell>
          <cell r="L21" t="str">
            <v>E</v>
          </cell>
        </row>
        <row r="25">
          <cell r="B25" t="str">
            <v>Current</v>
          </cell>
          <cell r="D25" t="str">
            <v>0</v>
          </cell>
          <cell r="E25">
            <v>0</v>
          </cell>
          <cell r="G25" t="str">
            <v>OR</v>
          </cell>
          <cell r="H25">
            <v>0</v>
          </cell>
          <cell r="J25" t="str">
            <v>OR</v>
          </cell>
          <cell r="K25">
            <v>0</v>
          </cell>
        </row>
      </sheetData>
      <sheetData sheetId="2"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07/01 -12/01</v>
          </cell>
          <cell r="B6">
            <v>3763735</v>
          </cell>
          <cell r="C6">
            <v>1807299.73</v>
          </cell>
          <cell r="D6">
            <v>2175590.7799999998</v>
          </cell>
          <cell r="E6">
            <v>0</v>
          </cell>
          <cell r="F6">
            <v>0</v>
          </cell>
          <cell r="G6">
            <v>2605702.9900000002</v>
          </cell>
          <cell r="H6">
            <v>1497157.41</v>
          </cell>
          <cell r="J6">
            <v>0</v>
          </cell>
        </row>
        <row r="7">
          <cell r="A7" t="str">
            <v>12/99 -11/00</v>
          </cell>
          <cell r="B7">
            <v>0</v>
          </cell>
          <cell r="C7">
            <v>0</v>
          </cell>
          <cell r="D7">
            <v>0</v>
          </cell>
          <cell r="E7">
            <v>0</v>
          </cell>
          <cell r="F7">
            <v>0</v>
          </cell>
          <cell r="G7">
            <v>0</v>
          </cell>
          <cell r="H7">
            <v>0</v>
          </cell>
          <cell r="J7">
            <v>0</v>
          </cell>
        </row>
        <row r="8">
          <cell r="A8" t="str">
            <v>12/98 -12/99</v>
          </cell>
          <cell r="B8">
            <v>0</v>
          </cell>
          <cell r="C8">
            <v>0</v>
          </cell>
          <cell r="D8">
            <v>0</v>
          </cell>
          <cell r="E8">
            <v>0</v>
          </cell>
          <cell r="F8">
            <v>0</v>
          </cell>
          <cell r="G8">
            <v>0</v>
          </cell>
          <cell r="H8">
            <v>0</v>
          </cell>
          <cell r="J8">
            <v>0</v>
          </cell>
        </row>
        <row r="9">
          <cell r="B9" t="str">
            <v>ECD Margined Discount</v>
          </cell>
          <cell r="C9" t="str">
            <v>Drug ECD</v>
          </cell>
          <cell r="D9" t="str">
            <v>Physician Savings</v>
          </cell>
          <cell r="E9" t="str">
            <v>ITS Fees</v>
          </cell>
          <cell r="F9" t="str">
            <v>LastTwo Months Cap</v>
          </cell>
          <cell r="H9" t="str">
            <v>Premium</v>
          </cell>
        </row>
        <row r="10">
          <cell r="A10" t="str">
            <v>07/01 -12/01</v>
          </cell>
          <cell r="B10">
            <v>0</v>
          </cell>
          <cell r="C10">
            <v>0</v>
          </cell>
          <cell r="D10">
            <v>2586692.08</v>
          </cell>
          <cell r="E10">
            <v>0</v>
          </cell>
          <cell r="F10">
            <v>0</v>
          </cell>
          <cell r="H10">
            <v>0</v>
          </cell>
        </row>
        <row r="11">
          <cell r="A11" t="str">
            <v>12/99 -11/00</v>
          </cell>
          <cell r="B11">
            <v>0</v>
          </cell>
          <cell r="C11">
            <v>0</v>
          </cell>
          <cell r="D11">
            <v>0</v>
          </cell>
          <cell r="H11">
            <v>0</v>
          </cell>
        </row>
        <row r="12">
          <cell r="A12" t="str">
            <v>12/98 -12/99</v>
          </cell>
          <cell r="B12">
            <v>0</v>
          </cell>
          <cell r="C12">
            <v>0</v>
          </cell>
          <cell r="D12">
            <v>0</v>
          </cell>
          <cell r="H12">
            <v>0</v>
          </cell>
        </row>
        <row r="14">
          <cell r="A14" t="str">
            <v>Medical:  TRS  Exp  Claims PCPM</v>
          </cell>
          <cell r="D14">
            <v>343.19</v>
          </cell>
        </row>
        <row r="15">
          <cell r="A15" t="str">
            <v>Drug:       TRS  Exp  Claims PCPM</v>
          </cell>
          <cell r="D15">
            <v>106.29</v>
          </cell>
          <cell r="G15" t="str">
            <v>Number of contracts over SSL?</v>
          </cell>
          <cell r="H15">
            <v>0</v>
          </cell>
        </row>
        <row r="17">
          <cell r="A17" t="str">
            <v>SECTION 1:  PROPOSAL CLAIMS AND ENROLLMENT</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0</v>
          </cell>
          <cell r="C20">
            <v>0</v>
          </cell>
          <cell r="D20">
            <v>0</v>
          </cell>
          <cell r="E20">
            <v>0</v>
          </cell>
          <cell r="F20">
            <v>0</v>
          </cell>
          <cell r="G20">
            <v>0</v>
          </cell>
          <cell r="H20">
            <v>0</v>
          </cell>
        </row>
        <row r="23">
          <cell r="A23" t="str">
            <v>TRS Conversion for Proposal Savings Format</v>
          </cell>
        </row>
        <row r="24">
          <cell r="A24" t="str">
            <v>Composite VA &amp; OOA Network Discount</v>
          </cell>
          <cell r="E24" t="str">
            <v>Building Claims to Covered</v>
          </cell>
          <cell r="H24" t="str">
            <v>Input Percentages</v>
          </cell>
        </row>
        <row r="25">
          <cell r="A25" t="str">
            <v>IP Facility</v>
          </cell>
          <cell r="C25">
            <v>0</v>
          </cell>
          <cell r="E25" t="str">
            <v>Total FFS claims (Net)</v>
          </cell>
          <cell r="G25">
            <v>0</v>
          </cell>
        </row>
        <row r="26">
          <cell r="A26" t="str">
            <v>OP Facility</v>
          </cell>
          <cell r="C26">
            <v>0</v>
          </cell>
        </row>
        <row r="27">
          <cell r="A27" t="str">
            <v>Professional/Other</v>
          </cell>
          <cell r="C27">
            <v>0</v>
          </cell>
          <cell r="E27" t="str">
            <v>Facility Discount</v>
          </cell>
          <cell r="G27">
            <v>0</v>
          </cell>
          <cell r="H27">
            <v>0</v>
          </cell>
        </row>
        <row r="28">
          <cell r="E28" t="str">
            <v>Professional Discount</v>
          </cell>
          <cell r="G28">
            <v>0</v>
          </cell>
          <cell r="H28">
            <v>0</v>
          </cell>
        </row>
        <row r="29">
          <cell r="A29" t="str">
            <v>Expected Claims PCPM - Net Discounts</v>
          </cell>
          <cell r="E29" t="str">
            <v>Total Discount</v>
          </cell>
          <cell r="G29">
            <v>0</v>
          </cell>
        </row>
        <row r="30">
          <cell r="A30" t="str">
            <v>Inpatient facility</v>
          </cell>
          <cell r="C30">
            <v>0</v>
          </cell>
        </row>
        <row r="31">
          <cell r="A31" t="str">
            <v>Outpatient facility</v>
          </cell>
          <cell r="C31">
            <v>0</v>
          </cell>
          <cell r="E31" t="str">
            <v xml:space="preserve"> Facility Discount Retained</v>
          </cell>
          <cell r="G31">
            <v>0</v>
          </cell>
          <cell r="H31">
            <v>0</v>
          </cell>
        </row>
        <row r="32">
          <cell r="A32" t="str">
            <v>Facility total</v>
          </cell>
          <cell r="C32">
            <v>0</v>
          </cell>
        </row>
        <row r="33">
          <cell r="A33" t="str">
            <v>FFS Prof &amp; Other</v>
          </cell>
          <cell r="C33">
            <v>0</v>
          </cell>
          <cell r="E33" t="str">
            <v>Covered charges</v>
          </cell>
          <cell r="G33">
            <v>0</v>
          </cell>
        </row>
        <row r="34">
          <cell r="A34" t="str">
            <v>Facility Discount Retained</v>
          </cell>
          <cell r="C34">
            <v>0</v>
          </cell>
        </row>
        <row r="35">
          <cell r="A35" t="str">
            <v>Claims Add-ons:</v>
          </cell>
          <cell r="C35">
            <v>0</v>
          </cell>
        </row>
        <row r="36">
          <cell r="A36" t="str">
            <v xml:space="preserve">   Medical Subtotal</v>
          </cell>
          <cell r="C36">
            <v>0</v>
          </cell>
        </row>
        <row r="37">
          <cell r="A37" t="str">
            <v>Drug</v>
          </cell>
          <cell r="C37">
            <v>0</v>
          </cell>
          <cell r="E37" t="str">
            <v>Medical:  TRS  Exp  Claims PCPM</v>
          </cell>
          <cell r="H37">
            <v>0</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07/01 -12/01</v>
          </cell>
          <cell r="B47">
            <v>13891</v>
          </cell>
          <cell r="C47">
            <v>0</v>
          </cell>
          <cell r="D47">
            <v>2169</v>
          </cell>
          <cell r="E47">
            <v>3116</v>
          </cell>
          <cell r="F47">
            <v>4523</v>
          </cell>
          <cell r="G47">
            <v>0</v>
          </cell>
          <cell r="H47">
            <v>44008</v>
          </cell>
          <cell r="I47">
            <v>23699</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2">
          <cell r="B52" t="str">
            <v>Ees</v>
          </cell>
          <cell r="C52" t="str">
            <v>E/child</v>
          </cell>
          <cell r="D52" t="str">
            <v>E/children</v>
          </cell>
          <cell r="E52" t="str">
            <v>E/spouse</v>
          </cell>
          <cell r="F52" t="str">
            <v>E/family</v>
          </cell>
          <cell r="G52" t="str">
            <v>Carveout</v>
          </cell>
          <cell r="H52" t="str">
            <v>Members</v>
          </cell>
          <cell r="I52" t="str">
            <v>Contracts</v>
          </cell>
        </row>
        <row r="53">
          <cell r="A53">
            <v>37073</v>
          </cell>
          <cell r="B53">
            <v>2193</v>
          </cell>
          <cell r="C53">
            <v>0</v>
          </cell>
          <cell r="D53">
            <v>345</v>
          </cell>
          <cell r="E53">
            <v>520</v>
          </cell>
          <cell r="F53">
            <v>737</v>
          </cell>
          <cell r="G53">
            <v>0</v>
          </cell>
          <cell r="H53">
            <v>7414</v>
          </cell>
          <cell r="I53">
            <v>3795</v>
          </cell>
        </row>
        <row r="54">
          <cell r="A54">
            <v>37256</v>
          </cell>
          <cell r="B54">
            <v>2370</v>
          </cell>
          <cell r="C54">
            <v>0</v>
          </cell>
          <cell r="D54">
            <v>369</v>
          </cell>
          <cell r="E54">
            <v>522</v>
          </cell>
          <cell r="F54">
            <v>767</v>
          </cell>
          <cell r="G54">
            <v>0</v>
          </cell>
          <cell r="H54">
            <v>7424</v>
          </cell>
          <cell r="I54">
            <v>4028</v>
          </cell>
        </row>
        <row r="59">
          <cell r="D59">
            <v>1.9116186693147963E-2</v>
          </cell>
        </row>
        <row r="62">
          <cell r="A62" t="str">
            <v>Weighted Enrollment Adj.</v>
          </cell>
          <cell r="D62" t="str">
            <v>Current *</v>
          </cell>
          <cell r="E62" t="str">
            <v>Prior *</v>
          </cell>
          <cell r="F62" t="str">
            <v>Weighted EE Adj.</v>
          </cell>
        </row>
        <row r="63">
          <cell r="C63" t="str">
            <v>Contracts</v>
          </cell>
          <cell r="D63">
            <v>47398</v>
          </cell>
          <cell r="E63">
            <v>0</v>
          </cell>
          <cell r="F63" t="e">
            <v>#DIV/0!</v>
          </cell>
          <cell r="G63" t="str">
            <v>*Combined enrollment is used if</v>
          </cell>
        </row>
        <row r="64">
          <cell r="C64" t="str">
            <v>Members</v>
          </cell>
          <cell r="D64">
            <v>88016</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2</v>
          </cell>
          <cell r="C89">
            <v>1</v>
          </cell>
          <cell r="D89">
            <v>1</v>
          </cell>
          <cell r="E89">
            <v>0</v>
          </cell>
          <cell r="F89">
            <v>0</v>
          </cell>
          <cell r="G89">
            <v>1.01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2</v>
          </cell>
          <cell r="C93">
            <v>1</v>
          </cell>
          <cell r="D93">
            <v>1</v>
          </cell>
          <cell r="E93">
            <v>0</v>
          </cell>
          <cell r="G93">
            <v>1.01</v>
          </cell>
          <cell r="H93">
            <v>1</v>
          </cell>
        </row>
        <row r="94">
          <cell r="A94" t="str">
            <v>Prior:</v>
          </cell>
          <cell r="B94">
            <v>1</v>
          </cell>
          <cell r="C94">
            <v>1</v>
          </cell>
          <cell r="D94">
            <v>1</v>
          </cell>
          <cell r="E94">
            <v>0</v>
          </cell>
        </row>
        <row r="95">
          <cell r="A95" t="str">
            <v>*** Enter adjustments (except $ fields) as increases or decreases from 1.  (i.e. .95 or 1.05)</v>
          </cell>
        </row>
        <row r="108">
          <cell r="C108" t="str">
            <v>Beginning</v>
          </cell>
          <cell r="D108" t="str">
            <v>Ending</v>
          </cell>
          <cell r="H108" t="str">
            <v>Ending</v>
          </cell>
          <cell r="I108" t="str">
            <v>Beginning</v>
          </cell>
        </row>
        <row r="109">
          <cell r="C109">
            <v>0.38630834160873884</v>
          </cell>
          <cell r="D109">
            <v>0.48535253227408137</v>
          </cell>
          <cell r="H109">
            <v>0.18</v>
          </cell>
          <cell r="I109">
            <v>0.18</v>
          </cell>
        </row>
        <row r="110">
          <cell r="C110">
            <v>0</v>
          </cell>
          <cell r="D110">
            <v>0</v>
          </cell>
          <cell r="H110">
            <v>0</v>
          </cell>
          <cell r="I110">
            <v>0</v>
          </cell>
        </row>
        <row r="112">
          <cell r="A112" t="str">
            <v xml:space="preserve"> Or: Change in IBNR</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0.17399999999999999</v>
          </cell>
          <cell r="C119">
            <v>0.17399999999999999</v>
          </cell>
          <cell r="D119">
            <v>15</v>
          </cell>
          <cell r="E119">
            <v>1.222</v>
          </cell>
          <cell r="G119">
            <v>8.1000000000000003E-2</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15</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0.26400000000000001</v>
          </cell>
          <cell r="C125">
            <v>0.26400000000000001</v>
          </cell>
          <cell r="D125">
            <v>15</v>
          </cell>
          <cell r="E125">
            <v>1.34</v>
          </cell>
          <cell r="G125">
            <v>0.186</v>
          </cell>
          <cell r="H125">
            <v>0</v>
          </cell>
        </row>
        <row r="128">
          <cell r="E128" t="str">
            <v>Prior</v>
          </cell>
        </row>
        <row r="129">
          <cell r="C129" t="str">
            <v>Defaults:</v>
          </cell>
          <cell r="D129">
            <v>1</v>
          </cell>
          <cell r="E129">
            <v>0</v>
          </cell>
          <cell r="F129">
            <v>0</v>
          </cell>
          <cell r="G129">
            <v>1</v>
          </cell>
        </row>
        <row r="130">
          <cell r="E130">
            <v>0</v>
          </cell>
        </row>
        <row r="135">
          <cell r="G135">
            <v>0.04</v>
          </cell>
        </row>
        <row r="136">
          <cell r="B136" t="str">
            <v>Current:</v>
          </cell>
          <cell r="C136">
            <v>100000</v>
          </cell>
          <cell r="G136">
            <v>0.04</v>
          </cell>
        </row>
        <row r="140">
          <cell r="D140">
            <v>6.4999999999999997E-3</v>
          </cell>
        </row>
        <row r="141">
          <cell r="B141" t="str">
            <v>Current:</v>
          </cell>
          <cell r="C141">
            <v>1.25</v>
          </cell>
          <cell r="D141">
            <v>6.4999999999999997E-3</v>
          </cell>
        </row>
        <row r="160">
          <cell r="A160" t="str">
            <v>SAVINGS EXHIBIT</v>
          </cell>
        </row>
        <row r="161">
          <cell r="D161" t="str">
            <v>Admin</v>
          </cell>
          <cell r="E161" t="str">
            <v>Reserve</v>
          </cell>
        </row>
        <row r="162">
          <cell r="C162" t="str">
            <v xml:space="preserve">Current Dollars: </v>
          </cell>
          <cell r="D162">
            <v>417339.39</v>
          </cell>
          <cell r="E162">
            <v>317097.41623409465</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3"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07/01 -12/01</v>
          </cell>
          <cell r="B6">
            <v>277358.3</v>
          </cell>
          <cell r="C6">
            <v>132655.42000000001</v>
          </cell>
          <cell r="D6">
            <v>132655</v>
          </cell>
          <cell r="E6">
            <v>73781.200000000012</v>
          </cell>
          <cell r="F6">
            <v>15220</v>
          </cell>
          <cell r="G6">
            <v>146591.05000000002</v>
          </cell>
          <cell r="H6">
            <v>91169.62999999999</v>
          </cell>
        </row>
        <row r="7">
          <cell r="A7" t="str">
            <v>12/99 -11/00</v>
          </cell>
          <cell r="B7">
            <v>0</v>
          </cell>
          <cell r="C7">
            <v>0</v>
          </cell>
          <cell r="D7">
            <v>0</v>
          </cell>
          <cell r="E7">
            <v>0</v>
          </cell>
          <cell r="F7">
            <v>0</v>
          </cell>
          <cell r="G7">
            <v>0</v>
          </cell>
          <cell r="H7">
            <v>0</v>
          </cell>
        </row>
        <row r="8">
          <cell r="A8" t="str">
            <v>12/98 -12/99</v>
          </cell>
          <cell r="B8">
            <v>0</v>
          </cell>
          <cell r="C8">
            <v>0</v>
          </cell>
          <cell r="D8">
            <v>0</v>
          </cell>
          <cell r="E8">
            <v>0</v>
          </cell>
          <cell r="F8">
            <v>0</v>
          </cell>
          <cell r="G8">
            <v>0</v>
          </cell>
          <cell r="H8">
            <v>0</v>
          </cell>
        </row>
        <row r="9">
          <cell r="B9" t="str">
            <v>ECD Margined Discount</v>
          </cell>
          <cell r="C9" t="str">
            <v>Drug ECD</v>
          </cell>
          <cell r="D9" t="str">
            <v>Physician Savings</v>
          </cell>
          <cell r="E9" t="str">
            <v>ITS Fees</v>
          </cell>
          <cell r="F9" t="str">
            <v>LastTwo Months Cap</v>
          </cell>
          <cell r="H9" t="str">
            <v>Premium</v>
          </cell>
        </row>
        <row r="10">
          <cell r="A10" t="str">
            <v>07/01 -12/01</v>
          </cell>
          <cell r="B10">
            <v>0</v>
          </cell>
          <cell r="C10">
            <v>0</v>
          </cell>
          <cell r="D10">
            <v>148745.41999999993</v>
          </cell>
          <cell r="E10">
            <v>0</v>
          </cell>
          <cell r="F10">
            <v>25158.079999999998</v>
          </cell>
          <cell r="H10">
            <v>0</v>
          </cell>
        </row>
        <row r="11">
          <cell r="A11" t="str">
            <v>12/99 -11/00</v>
          </cell>
          <cell r="B11">
            <v>0</v>
          </cell>
          <cell r="C11">
            <v>0</v>
          </cell>
          <cell r="D11">
            <v>0</v>
          </cell>
          <cell r="H11">
            <v>0</v>
          </cell>
        </row>
        <row r="12">
          <cell r="A12" t="str">
            <v>12/98 -12/99</v>
          </cell>
          <cell r="B12">
            <v>0</v>
          </cell>
          <cell r="C12">
            <v>0</v>
          </cell>
          <cell r="D12">
            <v>0</v>
          </cell>
          <cell r="H12">
            <v>0</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0</v>
          </cell>
          <cell r="C20">
            <v>0</v>
          </cell>
          <cell r="D20">
            <v>0</v>
          </cell>
          <cell r="E20">
            <v>0</v>
          </cell>
          <cell r="F20">
            <v>0</v>
          </cell>
          <cell r="G20">
            <v>0</v>
          </cell>
          <cell r="H20">
            <v>0</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07/01 -12/01</v>
          </cell>
          <cell r="B47">
            <v>2913</v>
          </cell>
          <cell r="C47">
            <v>179</v>
          </cell>
          <cell r="D47">
            <v>221</v>
          </cell>
          <cell r="E47">
            <v>365</v>
          </cell>
          <cell r="F47">
            <v>679</v>
          </cell>
          <cell r="G47">
            <v>0</v>
          </cell>
          <cell r="H47">
            <v>7610</v>
          </cell>
          <cell r="I47">
            <v>4357</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3">
          <cell r="A53">
            <v>37073</v>
          </cell>
        </row>
        <row r="59">
          <cell r="D59">
            <v>0</v>
          </cell>
        </row>
        <row r="62">
          <cell r="A62" t="str">
            <v>Weighted Enrollment Adj.</v>
          </cell>
          <cell r="D62" t="str">
            <v>Current *</v>
          </cell>
          <cell r="E62" t="str">
            <v>Prior *</v>
          </cell>
          <cell r="F62" t="str">
            <v>Weighted EE Adj.</v>
          </cell>
        </row>
        <row r="63">
          <cell r="C63" t="str">
            <v>Contracts</v>
          </cell>
          <cell r="D63">
            <v>8714</v>
          </cell>
          <cell r="E63">
            <v>0</v>
          </cell>
          <cell r="F63" t="e">
            <v>#DIV/0!</v>
          </cell>
          <cell r="G63" t="str">
            <v>*Combined enrollment is used if</v>
          </cell>
        </row>
        <row r="64">
          <cell r="C64" t="str">
            <v>Member</v>
          </cell>
          <cell r="D64">
            <v>15220</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2</v>
          </cell>
          <cell r="C89">
            <v>1</v>
          </cell>
          <cell r="D89">
            <v>1</v>
          </cell>
          <cell r="E89">
            <v>0</v>
          </cell>
          <cell r="F89">
            <v>0</v>
          </cell>
          <cell r="G89">
            <v>1.01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2</v>
          </cell>
          <cell r="C93">
            <v>1</v>
          </cell>
          <cell r="D93">
            <v>1</v>
          </cell>
          <cell r="E93">
            <v>0</v>
          </cell>
          <cell r="G93">
            <v>1.01</v>
          </cell>
          <cell r="H93">
            <v>1</v>
          </cell>
        </row>
        <row r="94">
          <cell r="A94" t="str">
            <v>Prior:</v>
          </cell>
          <cell r="B94">
            <v>1</v>
          </cell>
          <cell r="C94">
            <v>1</v>
          </cell>
          <cell r="D94">
            <v>1</v>
          </cell>
          <cell r="E94">
            <v>0</v>
          </cell>
        </row>
        <row r="97">
          <cell r="A97" t="str">
            <v>FACILITY DISCOUNT</v>
          </cell>
          <cell r="C97" t="str">
            <v>Current</v>
          </cell>
          <cell r="F97" t="str">
            <v>Prior</v>
          </cell>
        </row>
        <row r="98">
          <cell r="C98" t="str">
            <v>Actual</v>
          </cell>
          <cell r="D98" t="str">
            <v>Override</v>
          </cell>
          <cell r="F98" t="str">
            <v>Actual</v>
          </cell>
          <cell r="G98" t="str">
            <v>Override</v>
          </cell>
        </row>
        <row r="99">
          <cell r="A99" t="str">
            <v>Fac Disc @ % of Fac Covd</v>
          </cell>
          <cell r="C99">
            <v>0.52171822512612742</v>
          </cell>
          <cell r="D99">
            <v>0</v>
          </cell>
          <cell r="F99">
            <v>0</v>
          </cell>
          <cell r="G99">
            <v>0</v>
          </cell>
        </row>
        <row r="100">
          <cell r="A100" t="str">
            <v>100% Facility Discount</v>
          </cell>
          <cell r="C100">
            <v>144702.87999999998</v>
          </cell>
          <cell r="D100">
            <v>0</v>
          </cell>
          <cell r="F100">
            <v>0</v>
          </cell>
          <cell r="G100">
            <v>0</v>
          </cell>
        </row>
        <row r="101">
          <cell r="A101" t="str">
            <v>Facility Discount Retained</v>
          </cell>
          <cell r="C101">
            <v>-0.42000000001280569</v>
          </cell>
          <cell r="D101">
            <v>0</v>
          </cell>
          <cell r="F101">
            <v>0</v>
          </cell>
          <cell r="G101">
            <v>0</v>
          </cell>
        </row>
        <row r="102">
          <cell r="A102" t="str">
            <v>Disc Retained % of 100% Disc.</v>
          </cell>
          <cell r="C102">
            <v>-2.902499245438693E-6</v>
          </cell>
          <cell r="D102">
            <v>-2.902499245438693E-6</v>
          </cell>
          <cell r="F102">
            <v>0</v>
          </cell>
          <cell r="G102">
            <v>0</v>
          </cell>
        </row>
        <row r="103">
          <cell r="A103" t="str">
            <v>Fac Disc @ % of Med Covd</v>
          </cell>
          <cell r="C103">
            <v>0.25267016145441662</v>
          </cell>
          <cell r="D103">
            <v>0</v>
          </cell>
          <cell r="F103">
            <v>0</v>
          </cell>
          <cell r="G103">
            <v>0</v>
          </cell>
        </row>
        <row r="112">
          <cell r="A112" t="str">
            <v xml:space="preserve"> Or: Change in IBNR</v>
          </cell>
          <cell r="B112" t="str">
            <v>Medical</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0.20499999999999999</v>
          </cell>
          <cell r="C119">
            <v>0.20499999999999999</v>
          </cell>
          <cell r="D119">
            <v>15</v>
          </cell>
          <cell r="E119">
            <v>1.2629999999999999</v>
          </cell>
          <cell r="G119">
            <v>0.11799999999999999</v>
          </cell>
          <cell r="H119">
            <v>0</v>
          </cell>
        </row>
        <row r="121">
          <cell r="A121" t="str">
            <v>Capitation</v>
          </cell>
          <cell r="B121" t="str">
            <v>Annual</v>
          </cell>
          <cell r="C121" t="str">
            <v xml:space="preserve"> Override</v>
          </cell>
          <cell r="D121" t="str">
            <v xml:space="preserve">Months </v>
          </cell>
          <cell r="E121" t="str">
            <v>Renewal</v>
          </cell>
        </row>
        <row r="122">
          <cell r="B122">
            <v>6.5000000000000002E-2</v>
          </cell>
          <cell r="C122">
            <v>6.5000000000000002E-2</v>
          </cell>
          <cell r="D122">
            <v>15</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0.25</v>
          </cell>
          <cell r="C125">
            <v>0.25</v>
          </cell>
          <cell r="D125">
            <v>15</v>
          </cell>
          <cell r="E125">
            <v>1.3220000000000001</v>
          </cell>
          <cell r="G125">
            <v>0.186</v>
          </cell>
          <cell r="H125">
            <v>0</v>
          </cell>
        </row>
        <row r="129">
          <cell r="C129" t="str">
            <v>Defaults:</v>
          </cell>
          <cell r="D129">
            <v>1</v>
          </cell>
          <cell r="E129">
            <v>0</v>
          </cell>
          <cell r="F129">
            <v>0</v>
          </cell>
          <cell r="G129">
            <v>1</v>
          </cell>
        </row>
        <row r="130">
          <cell r="A130"/>
          <cell r="C130" t="str">
            <v>Override:</v>
          </cell>
          <cell r="D130">
            <v>0</v>
          </cell>
          <cell r="E130">
            <v>0</v>
          </cell>
          <cell r="F130">
            <v>0</v>
          </cell>
        </row>
        <row r="135">
          <cell r="G135">
            <v>0.03</v>
          </cell>
        </row>
        <row r="141">
          <cell r="B141" t="str">
            <v>Current:</v>
          </cell>
          <cell r="C141">
            <v>1.25</v>
          </cell>
          <cell r="D141">
            <v>6.4999999999999997E-3</v>
          </cell>
        </row>
        <row r="160">
          <cell r="A160" t="str">
            <v>SAVINGS EXHIBIT</v>
          </cell>
        </row>
        <row r="161">
          <cell r="D161" t="str">
            <v>Admin</v>
          </cell>
          <cell r="E161" t="str">
            <v>Reserve</v>
          </cell>
        </row>
        <row r="162">
          <cell r="C162" t="str">
            <v xml:space="preserve">Current Dollars: </v>
          </cell>
          <cell r="D162">
            <v>135305.80000000002</v>
          </cell>
          <cell r="E162">
            <v>47609.689567429945</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4"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07/01 -12/01</v>
          </cell>
          <cell r="B6">
            <v>0</v>
          </cell>
          <cell r="C6">
            <v>0</v>
          </cell>
          <cell r="D6">
            <v>0</v>
          </cell>
          <cell r="E6">
            <v>0</v>
          </cell>
          <cell r="F6">
            <v>0</v>
          </cell>
          <cell r="G6">
            <v>0</v>
          </cell>
          <cell r="H6">
            <v>0</v>
          </cell>
        </row>
        <row r="7">
          <cell r="A7" t="str">
            <v>12/99 -11/00</v>
          </cell>
          <cell r="B7">
            <v>0</v>
          </cell>
          <cell r="C7">
            <v>0</v>
          </cell>
          <cell r="D7">
            <v>0</v>
          </cell>
          <cell r="E7">
            <v>0</v>
          </cell>
          <cell r="F7">
            <v>0</v>
          </cell>
          <cell r="G7">
            <v>0</v>
          </cell>
          <cell r="H7">
            <v>0</v>
          </cell>
        </row>
        <row r="8">
          <cell r="A8" t="str">
            <v>12/98 -12/99</v>
          </cell>
          <cell r="B8">
            <v>0</v>
          </cell>
          <cell r="C8">
            <v>0</v>
          </cell>
          <cell r="D8">
            <v>0</v>
          </cell>
          <cell r="E8">
            <v>0</v>
          </cell>
          <cell r="F8">
            <v>0</v>
          </cell>
          <cell r="G8">
            <v>0</v>
          </cell>
          <cell r="H8">
            <v>0</v>
          </cell>
        </row>
        <row r="9">
          <cell r="B9" t="str">
            <v>ECD Margined Discount</v>
          </cell>
          <cell r="C9" t="str">
            <v>Drug ECD</v>
          </cell>
          <cell r="D9" t="str">
            <v>Physician Savings</v>
          </cell>
          <cell r="E9" t="str">
            <v>ITS Fees</v>
          </cell>
          <cell r="F9" t="str">
            <v>LastTwo Months Cap</v>
          </cell>
          <cell r="H9" t="str">
            <v>Premium</v>
          </cell>
        </row>
        <row r="10">
          <cell r="A10" t="str">
            <v>07/01 -12/01</v>
          </cell>
          <cell r="B10">
            <v>0</v>
          </cell>
          <cell r="C10">
            <v>0</v>
          </cell>
          <cell r="D10">
            <v>0</v>
          </cell>
          <cell r="E10">
            <v>0</v>
          </cell>
          <cell r="F10">
            <v>0</v>
          </cell>
          <cell r="H10">
            <v>0</v>
          </cell>
        </row>
        <row r="11">
          <cell r="A11" t="str">
            <v>12/99 -11/00</v>
          </cell>
          <cell r="B11">
            <v>0</v>
          </cell>
          <cell r="C11">
            <v>0</v>
          </cell>
          <cell r="D11">
            <v>0</v>
          </cell>
          <cell r="H11">
            <v>0</v>
          </cell>
        </row>
        <row r="12">
          <cell r="A12" t="str">
            <v>12/98 -12/99</v>
          </cell>
          <cell r="B12">
            <v>0</v>
          </cell>
          <cell r="C12">
            <v>0</v>
          </cell>
          <cell r="D12">
            <v>0</v>
          </cell>
          <cell r="H12">
            <v>0</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0</v>
          </cell>
          <cell r="C20">
            <v>0</v>
          </cell>
          <cell r="D20">
            <v>0</v>
          </cell>
          <cell r="E20">
            <v>0</v>
          </cell>
          <cell r="F20">
            <v>0</v>
          </cell>
          <cell r="G20">
            <v>0</v>
          </cell>
          <cell r="H20">
            <v>0</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07/01 -12/01</v>
          </cell>
          <cell r="B47">
            <v>0</v>
          </cell>
          <cell r="C47">
            <v>0</v>
          </cell>
          <cell r="D47">
            <v>0</v>
          </cell>
          <cell r="E47">
            <v>0</v>
          </cell>
          <cell r="F47">
            <v>0</v>
          </cell>
          <cell r="G47">
            <v>0</v>
          </cell>
          <cell r="H47">
            <v>0</v>
          </cell>
          <cell r="I47">
            <v>0</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3">
          <cell r="A53">
            <v>37073</v>
          </cell>
        </row>
        <row r="59">
          <cell r="D59">
            <v>0</v>
          </cell>
        </row>
        <row r="62">
          <cell r="A62" t="str">
            <v>Weighted Enrollment Adj.</v>
          </cell>
          <cell r="D62" t="str">
            <v>Current *</v>
          </cell>
          <cell r="E62" t="str">
            <v>Prior *</v>
          </cell>
          <cell r="F62" t="str">
            <v>Weighted EE Adj.</v>
          </cell>
        </row>
        <row r="63">
          <cell r="C63" t="str">
            <v>Contracts</v>
          </cell>
          <cell r="D63">
            <v>0</v>
          </cell>
          <cell r="E63">
            <v>0</v>
          </cell>
          <cell r="F63">
            <v>0</v>
          </cell>
          <cell r="G63" t="str">
            <v>*Combined enrollment is used if</v>
          </cell>
        </row>
        <row r="64">
          <cell r="C64" t="str">
            <v>Member</v>
          </cell>
          <cell r="D64">
            <v>0</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2</v>
          </cell>
          <cell r="C89">
            <v>1</v>
          </cell>
          <cell r="D89">
            <v>1</v>
          </cell>
          <cell r="E89">
            <v>0</v>
          </cell>
          <cell r="F89">
            <v>0</v>
          </cell>
          <cell r="G89">
            <v>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2</v>
          </cell>
          <cell r="C93">
            <v>1</v>
          </cell>
          <cell r="D93">
            <v>1</v>
          </cell>
          <cell r="E93">
            <v>0</v>
          </cell>
          <cell r="G93">
            <v>1</v>
          </cell>
          <cell r="H93">
            <v>1</v>
          </cell>
        </row>
        <row r="94">
          <cell r="A94" t="str">
            <v>Prior:</v>
          </cell>
          <cell r="B94">
            <v>1</v>
          </cell>
          <cell r="C94">
            <v>1</v>
          </cell>
          <cell r="D94">
            <v>1</v>
          </cell>
          <cell r="E94">
            <v>0</v>
          </cell>
        </row>
        <row r="97">
          <cell r="A97" t="str">
            <v>FACILITY DISCOUNT</v>
          </cell>
          <cell r="C97" t="str">
            <v>Current</v>
          </cell>
          <cell r="F97" t="str">
            <v>Prior</v>
          </cell>
        </row>
        <row r="98">
          <cell r="C98" t="str">
            <v>Actual</v>
          </cell>
          <cell r="D98" t="str">
            <v>Override</v>
          </cell>
          <cell r="F98" t="str">
            <v>Actual</v>
          </cell>
          <cell r="G98" t="str">
            <v>Override</v>
          </cell>
        </row>
        <row r="99">
          <cell r="A99" t="str">
            <v>Fac Disc @ % of Fac Covd</v>
          </cell>
          <cell r="C99">
            <v>0</v>
          </cell>
          <cell r="D99">
            <v>0</v>
          </cell>
          <cell r="F99">
            <v>0</v>
          </cell>
          <cell r="G99">
            <v>0</v>
          </cell>
        </row>
        <row r="100">
          <cell r="A100" t="str">
            <v>100% Facility Discount</v>
          </cell>
          <cell r="C100">
            <v>0</v>
          </cell>
          <cell r="D100">
            <v>0</v>
          </cell>
          <cell r="F100">
            <v>0</v>
          </cell>
          <cell r="G100">
            <v>0</v>
          </cell>
        </row>
        <row r="101">
          <cell r="A101" t="str">
            <v>Facility Discount Retained</v>
          </cell>
          <cell r="C101">
            <v>0</v>
          </cell>
          <cell r="D101">
            <v>0</v>
          </cell>
          <cell r="F101">
            <v>0</v>
          </cell>
          <cell r="G101">
            <v>0</v>
          </cell>
        </row>
        <row r="102">
          <cell r="A102" t="str">
            <v>Disc Retained % of 100% Disc.</v>
          </cell>
          <cell r="C102">
            <v>0</v>
          </cell>
          <cell r="D102">
            <v>0</v>
          </cell>
          <cell r="F102">
            <v>0</v>
          </cell>
          <cell r="G102">
            <v>0</v>
          </cell>
        </row>
        <row r="103">
          <cell r="A103" t="str">
            <v>Fac Disc @ % of Med Covd</v>
          </cell>
          <cell r="C103">
            <v>0</v>
          </cell>
          <cell r="D103">
            <v>0</v>
          </cell>
          <cell r="F103">
            <v>0</v>
          </cell>
          <cell r="G103">
            <v>0</v>
          </cell>
        </row>
        <row r="112">
          <cell r="A112" t="str">
            <v xml:space="preserve"> Or: Change in IBNR</v>
          </cell>
          <cell r="B112" t="str">
            <v>Medical</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v>
          </cell>
          <cell r="C119">
            <v>0</v>
          </cell>
          <cell r="D119">
            <v>0</v>
          </cell>
          <cell r="E119">
            <v>1</v>
          </cell>
          <cell r="G119">
            <v>0</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15</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0.26400000000000001</v>
          </cell>
          <cell r="C125">
            <v>0</v>
          </cell>
          <cell r="D125">
            <v>15</v>
          </cell>
          <cell r="E125">
            <v>1.34</v>
          </cell>
          <cell r="G125">
            <v>0.186</v>
          </cell>
          <cell r="H125">
            <v>0</v>
          </cell>
        </row>
        <row r="129">
          <cell r="C129" t="str">
            <v>Defaults:</v>
          </cell>
          <cell r="D129">
            <v>1</v>
          </cell>
          <cell r="E129">
            <v>0</v>
          </cell>
          <cell r="F129">
            <v>0</v>
          </cell>
          <cell r="G129">
            <v>1</v>
          </cell>
        </row>
        <row r="130">
          <cell r="A130"/>
          <cell r="C130" t="str">
            <v>Override:</v>
          </cell>
          <cell r="D130">
            <v>0</v>
          </cell>
          <cell r="E130">
            <v>0</v>
          </cell>
          <cell r="F130">
            <v>0</v>
          </cell>
        </row>
        <row r="135">
          <cell r="G135">
            <v>0</v>
          </cell>
        </row>
        <row r="141">
          <cell r="B141" t="str">
            <v>Current:</v>
          </cell>
          <cell r="C141">
            <v>1.25</v>
          </cell>
          <cell r="D141">
            <v>6.4999999999999997E-3</v>
          </cell>
        </row>
        <row r="160">
          <cell r="A160" t="str">
            <v>SAVINGS EXHIBIT</v>
          </cell>
        </row>
        <row r="161">
          <cell r="D161" t="str">
            <v>Admin</v>
          </cell>
          <cell r="E161" t="str">
            <v>Reserve</v>
          </cell>
        </row>
        <row r="162">
          <cell r="C162" t="str">
            <v xml:space="preserve">Current Dollars: </v>
          </cell>
          <cell r="D162">
            <v>0</v>
          </cell>
          <cell r="E162">
            <v>0</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5"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07/01 -12/01</v>
          </cell>
          <cell r="B6">
            <v>0</v>
          </cell>
          <cell r="C6">
            <v>0</v>
          </cell>
          <cell r="D6">
            <v>0</v>
          </cell>
          <cell r="E6">
            <v>0</v>
          </cell>
          <cell r="F6">
            <v>0</v>
          </cell>
          <cell r="G6">
            <v>0</v>
          </cell>
          <cell r="H6">
            <v>0</v>
          </cell>
        </row>
        <row r="7">
          <cell r="A7" t="str">
            <v>12/99 -11/00</v>
          </cell>
          <cell r="B7">
            <v>0</v>
          </cell>
          <cell r="C7">
            <v>0</v>
          </cell>
          <cell r="D7">
            <v>0</v>
          </cell>
          <cell r="E7">
            <v>0</v>
          </cell>
          <cell r="F7">
            <v>0</v>
          </cell>
          <cell r="G7">
            <v>0</v>
          </cell>
          <cell r="H7">
            <v>0</v>
          </cell>
        </row>
        <row r="8">
          <cell r="A8" t="str">
            <v>12/98 -12/99</v>
          </cell>
          <cell r="B8">
            <v>0</v>
          </cell>
          <cell r="C8">
            <v>0</v>
          </cell>
          <cell r="D8">
            <v>0</v>
          </cell>
          <cell r="E8">
            <v>0</v>
          </cell>
          <cell r="F8">
            <v>0</v>
          </cell>
          <cell r="G8">
            <v>0</v>
          </cell>
          <cell r="H8">
            <v>0</v>
          </cell>
        </row>
        <row r="9">
          <cell r="B9" t="str">
            <v>ECD Margined Discount</v>
          </cell>
          <cell r="C9" t="str">
            <v>Drug ECD</v>
          </cell>
          <cell r="D9" t="str">
            <v>Physician Savings</v>
          </cell>
          <cell r="E9" t="str">
            <v>ITS Fees</v>
          </cell>
          <cell r="F9" t="str">
            <v>LastTwo Months Cap</v>
          </cell>
          <cell r="H9" t="str">
            <v>Premium</v>
          </cell>
        </row>
        <row r="10">
          <cell r="A10" t="str">
            <v>07/01 -12/01</v>
          </cell>
          <cell r="B10">
            <v>0</v>
          </cell>
          <cell r="C10">
            <v>0</v>
          </cell>
          <cell r="D10">
            <v>0</v>
          </cell>
          <cell r="E10">
            <v>0</v>
          </cell>
          <cell r="F10">
            <v>0</v>
          </cell>
          <cell r="H10">
            <v>0</v>
          </cell>
        </row>
        <row r="11">
          <cell r="A11" t="str">
            <v>12/99 -11/00</v>
          </cell>
          <cell r="B11">
            <v>0</v>
          </cell>
          <cell r="C11">
            <v>0</v>
          </cell>
          <cell r="D11">
            <v>0</v>
          </cell>
          <cell r="H11">
            <v>0</v>
          </cell>
        </row>
        <row r="12">
          <cell r="A12" t="str">
            <v>12/98 -12/99</v>
          </cell>
          <cell r="B12">
            <v>0</v>
          </cell>
          <cell r="C12">
            <v>0</v>
          </cell>
          <cell r="D12">
            <v>0</v>
          </cell>
          <cell r="H12">
            <v>0</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0</v>
          </cell>
          <cell r="C20">
            <v>0</v>
          </cell>
          <cell r="D20">
            <v>0</v>
          </cell>
          <cell r="E20">
            <v>0</v>
          </cell>
          <cell r="F20">
            <v>0</v>
          </cell>
          <cell r="G20">
            <v>0</v>
          </cell>
          <cell r="H20">
            <v>0</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07/01 -12/01</v>
          </cell>
          <cell r="B47">
            <v>0</v>
          </cell>
          <cell r="C47">
            <v>0</v>
          </cell>
          <cell r="D47">
            <v>0</v>
          </cell>
          <cell r="E47">
            <v>0</v>
          </cell>
          <cell r="F47">
            <v>0</v>
          </cell>
          <cell r="G47">
            <v>0</v>
          </cell>
          <cell r="H47">
            <v>0</v>
          </cell>
          <cell r="I47">
            <v>0</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3">
          <cell r="A53">
            <v>37073</v>
          </cell>
        </row>
        <row r="59">
          <cell r="D59">
            <v>0</v>
          </cell>
        </row>
        <row r="62">
          <cell r="A62" t="str">
            <v>Weighted Enrollment Adj.</v>
          </cell>
          <cell r="D62" t="str">
            <v>Current *</v>
          </cell>
          <cell r="E62" t="str">
            <v>Prior *</v>
          </cell>
          <cell r="F62" t="str">
            <v>Weighted EE Adj.</v>
          </cell>
        </row>
        <row r="63">
          <cell r="C63" t="str">
            <v>Contracts</v>
          </cell>
          <cell r="D63">
            <v>0</v>
          </cell>
          <cell r="E63">
            <v>0</v>
          </cell>
          <cell r="F63">
            <v>0</v>
          </cell>
          <cell r="G63" t="str">
            <v>*Combined enrollment is used if</v>
          </cell>
        </row>
        <row r="64">
          <cell r="C64" t="str">
            <v>Member</v>
          </cell>
          <cell r="D64">
            <v>0</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2</v>
          </cell>
          <cell r="C89">
            <v>1</v>
          </cell>
          <cell r="D89">
            <v>1</v>
          </cell>
          <cell r="E89">
            <v>0</v>
          </cell>
          <cell r="F89">
            <v>0</v>
          </cell>
          <cell r="G89">
            <v>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2</v>
          </cell>
          <cell r="C93">
            <v>1</v>
          </cell>
          <cell r="D93">
            <v>1</v>
          </cell>
          <cell r="E93">
            <v>0</v>
          </cell>
          <cell r="G93">
            <v>1</v>
          </cell>
          <cell r="H93">
            <v>1</v>
          </cell>
        </row>
        <row r="94">
          <cell r="A94" t="str">
            <v>Prior:</v>
          </cell>
          <cell r="B94">
            <v>1</v>
          </cell>
          <cell r="C94">
            <v>1</v>
          </cell>
          <cell r="D94">
            <v>1</v>
          </cell>
          <cell r="E94">
            <v>0</v>
          </cell>
        </row>
        <row r="97">
          <cell r="A97" t="str">
            <v>FACILITY DISCOUNT</v>
          </cell>
          <cell r="C97" t="str">
            <v>Current</v>
          </cell>
          <cell r="F97" t="str">
            <v>Prior</v>
          </cell>
        </row>
        <row r="98">
          <cell r="C98" t="str">
            <v>Actual</v>
          </cell>
          <cell r="D98" t="str">
            <v>Override</v>
          </cell>
          <cell r="F98" t="str">
            <v>Actual</v>
          </cell>
          <cell r="G98" t="str">
            <v>Override</v>
          </cell>
        </row>
        <row r="99">
          <cell r="A99" t="str">
            <v>Fac Disc @ % of Fac Covd</v>
          </cell>
          <cell r="C99">
            <v>0</v>
          </cell>
          <cell r="D99">
            <v>0</v>
          </cell>
          <cell r="F99">
            <v>0</v>
          </cell>
          <cell r="G99">
            <v>0</v>
          </cell>
        </row>
        <row r="100">
          <cell r="A100" t="str">
            <v>100% Facility Discount</v>
          </cell>
          <cell r="C100">
            <v>0</v>
          </cell>
          <cell r="D100">
            <v>0</v>
          </cell>
          <cell r="F100">
            <v>0</v>
          </cell>
          <cell r="G100">
            <v>0</v>
          </cell>
        </row>
        <row r="101">
          <cell r="A101" t="str">
            <v>Facility Discount Retained</v>
          </cell>
          <cell r="C101">
            <v>0</v>
          </cell>
          <cell r="D101">
            <v>0</v>
          </cell>
          <cell r="F101">
            <v>0</v>
          </cell>
          <cell r="G101">
            <v>0</v>
          </cell>
        </row>
        <row r="102">
          <cell r="A102" t="str">
            <v>Disc Retained % of 100% Disc.</v>
          </cell>
          <cell r="C102">
            <v>0</v>
          </cell>
          <cell r="D102">
            <v>0</v>
          </cell>
          <cell r="F102">
            <v>0</v>
          </cell>
          <cell r="G102">
            <v>0</v>
          </cell>
        </row>
        <row r="103">
          <cell r="A103" t="str">
            <v>Fac Disc @ % of Med Covd</v>
          </cell>
          <cell r="C103">
            <v>0</v>
          </cell>
          <cell r="D103">
            <v>0</v>
          </cell>
          <cell r="F103">
            <v>0</v>
          </cell>
          <cell r="G103">
            <v>0</v>
          </cell>
        </row>
        <row r="112">
          <cell r="A112" t="str">
            <v xml:space="preserve"> Or: Change in IBNR</v>
          </cell>
          <cell r="B112" t="str">
            <v>Medical</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v>
          </cell>
          <cell r="C119">
            <v>0</v>
          </cell>
          <cell r="D119">
            <v>0</v>
          </cell>
          <cell r="E119">
            <v>1</v>
          </cell>
          <cell r="G119">
            <v>0</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15</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0.26400000000000001</v>
          </cell>
          <cell r="C125">
            <v>0</v>
          </cell>
          <cell r="D125">
            <v>15</v>
          </cell>
          <cell r="E125">
            <v>1.34</v>
          </cell>
          <cell r="G125">
            <v>0.186</v>
          </cell>
          <cell r="H125">
            <v>0</v>
          </cell>
        </row>
        <row r="129">
          <cell r="C129" t="str">
            <v>Defaults:</v>
          </cell>
          <cell r="D129">
            <v>1</v>
          </cell>
          <cell r="E129">
            <v>0</v>
          </cell>
          <cell r="F129">
            <v>0</v>
          </cell>
          <cell r="G129">
            <v>1</v>
          </cell>
        </row>
        <row r="130">
          <cell r="A130"/>
          <cell r="C130" t="str">
            <v>Override:</v>
          </cell>
          <cell r="D130">
            <v>0</v>
          </cell>
          <cell r="E130">
            <v>0</v>
          </cell>
          <cell r="F130">
            <v>0</v>
          </cell>
        </row>
        <row r="135">
          <cell r="G135">
            <v>0</v>
          </cell>
        </row>
        <row r="141">
          <cell r="B141" t="str">
            <v>Current:</v>
          </cell>
          <cell r="C141">
            <v>1.25</v>
          </cell>
          <cell r="D141">
            <v>6.4999999999999997E-3</v>
          </cell>
        </row>
        <row r="160">
          <cell r="A160" t="str">
            <v>SAVINGS EXHIBIT</v>
          </cell>
        </row>
        <row r="161">
          <cell r="D161" t="str">
            <v>Admin</v>
          </cell>
          <cell r="E161" t="str">
            <v>Reserve</v>
          </cell>
        </row>
        <row r="162">
          <cell r="C162" t="str">
            <v xml:space="preserve">Current Dollars: </v>
          </cell>
          <cell r="D162">
            <v>0</v>
          </cell>
          <cell r="E162">
            <v>0</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6">
        <row r="39">
          <cell r="R39">
            <v>0</v>
          </cell>
        </row>
      </sheetData>
      <sheetData sheetId="7"/>
      <sheetData sheetId="8" refreshError="1">
        <row r="7">
          <cell r="D7" t="str">
            <v>None or Describe</v>
          </cell>
        </row>
        <row r="47">
          <cell r="B47" t="str">
            <v>None</v>
          </cell>
        </row>
      </sheetData>
      <sheetData sheetId="9" refreshError="1">
        <row r="11">
          <cell r="F11" t="str">
            <v>Option 3</v>
          </cell>
          <cell r="H11" t="str">
            <v>Option 4</v>
          </cell>
        </row>
        <row r="12">
          <cell r="B12" t="str">
            <v>Description</v>
          </cell>
          <cell r="D12" t="str">
            <v>Description</v>
          </cell>
          <cell r="F12" t="str">
            <v>Description</v>
          </cell>
          <cell r="H12" t="str">
            <v>Description</v>
          </cell>
        </row>
        <row r="13">
          <cell r="B13" t="str">
            <v>Benefit</v>
          </cell>
          <cell r="D13" t="str">
            <v>Benefit</v>
          </cell>
          <cell r="F13" t="str">
            <v>Benefit</v>
          </cell>
          <cell r="H13" t="str">
            <v>Benefit</v>
          </cell>
        </row>
        <row r="14">
          <cell r="B14" t="str">
            <v>Benefit</v>
          </cell>
          <cell r="D14" t="str">
            <v>Benefit</v>
          </cell>
          <cell r="F14" t="str">
            <v>Benefit</v>
          </cell>
          <cell r="H14" t="str">
            <v>Benefit</v>
          </cell>
        </row>
        <row r="15">
          <cell r="B15" t="str">
            <v>Option 1</v>
          </cell>
          <cell r="D15" t="str">
            <v>Option 2</v>
          </cell>
          <cell r="F15" t="str">
            <v>Option 3</v>
          </cell>
          <cell r="H15" t="str">
            <v>Option 4</v>
          </cell>
        </row>
        <row r="16">
          <cell r="B16">
            <v>13891</v>
          </cell>
          <cell r="D16">
            <v>2913</v>
          </cell>
          <cell r="F16">
            <v>0</v>
          </cell>
          <cell r="H16">
            <v>0</v>
          </cell>
        </row>
        <row r="17">
          <cell r="B17">
            <v>0</v>
          </cell>
          <cell r="D17">
            <v>179</v>
          </cell>
          <cell r="F17">
            <v>0</v>
          </cell>
          <cell r="H17">
            <v>0</v>
          </cell>
        </row>
        <row r="18">
          <cell r="B18">
            <v>2169</v>
          </cell>
          <cell r="D18">
            <v>221</v>
          </cell>
          <cell r="F18">
            <v>0</v>
          </cell>
          <cell r="H18">
            <v>0</v>
          </cell>
        </row>
        <row r="19">
          <cell r="B19">
            <v>3116</v>
          </cell>
          <cell r="D19">
            <v>365</v>
          </cell>
          <cell r="F19">
            <v>0</v>
          </cell>
          <cell r="H19">
            <v>0</v>
          </cell>
        </row>
        <row r="20">
          <cell r="B20">
            <v>4523</v>
          </cell>
          <cell r="D20">
            <v>679</v>
          </cell>
          <cell r="F20">
            <v>0</v>
          </cell>
          <cell r="H20">
            <v>0</v>
          </cell>
        </row>
        <row r="21">
          <cell r="B21">
            <v>0</v>
          </cell>
          <cell r="D21">
            <v>0</v>
          </cell>
          <cell r="F21">
            <v>0</v>
          </cell>
          <cell r="H21">
            <v>0</v>
          </cell>
        </row>
        <row r="22">
          <cell r="B22">
            <v>23699</v>
          </cell>
          <cell r="D22">
            <v>4357</v>
          </cell>
          <cell r="F22">
            <v>0</v>
          </cell>
          <cell r="H22">
            <v>0</v>
          </cell>
        </row>
        <row r="23">
          <cell r="B23">
            <v>44008</v>
          </cell>
          <cell r="D23">
            <v>7610</v>
          </cell>
          <cell r="F23">
            <v>0</v>
          </cell>
          <cell r="H23">
            <v>0</v>
          </cell>
        </row>
        <row r="24">
          <cell r="B24" t="str">
            <v>Option 1</v>
          </cell>
          <cell r="D24" t="str">
            <v>Option 2</v>
          </cell>
          <cell r="F24" t="str">
            <v>Option 3</v>
          </cell>
          <cell r="H24" t="str">
            <v>Option 4</v>
          </cell>
        </row>
        <row r="25">
          <cell r="B25">
            <v>47398</v>
          </cell>
          <cell r="D25">
            <v>8714</v>
          </cell>
          <cell r="F25">
            <v>0</v>
          </cell>
          <cell r="H25">
            <v>0</v>
          </cell>
        </row>
        <row r="26">
          <cell r="B26">
            <v>0</v>
          </cell>
          <cell r="D26">
            <v>0</v>
          </cell>
          <cell r="F26">
            <v>0</v>
          </cell>
          <cell r="H26">
            <v>0</v>
          </cell>
        </row>
        <row r="27">
          <cell r="B27">
            <v>0</v>
          </cell>
          <cell r="D27">
            <v>0</v>
          </cell>
          <cell r="F27">
            <v>0</v>
          </cell>
          <cell r="H27">
            <v>0</v>
          </cell>
        </row>
        <row r="28">
          <cell r="B28" t="e">
            <v>#DIV/0!</v>
          </cell>
          <cell r="D28" t="e">
            <v>#DIV/0!</v>
          </cell>
          <cell r="F28">
            <v>0</v>
          </cell>
          <cell r="H28">
            <v>0</v>
          </cell>
        </row>
        <row r="29">
          <cell r="B29" t="str">
            <v>Option 1</v>
          </cell>
          <cell r="D29" t="str">
            <v>Option 2</v>
          </cell>
          <cell r="F29" t="str">
            <v>Option 3</v>
          </cell>
          <cell r="H29" t="str">
            <v>Option 4</v>
          </cell>
        </row>
        <row r="30">
          <cell r="B30" t="str">
            <v>Medical</v>
          </cell>
          <cell r="C30" t="str">
            <v>Drug</v>
          </cell>
          <cell r="D30" t="str">
            <v>Medical</v>
          </cell>
          <cell r="E30" t="str">
            <v>Drug</v>
          </cell>
          <cell r="F30" t="str">
            <v>Medical</v>
          </cell>
          <cell r="G30" t="str">
            <v>Drug</v>
          </cell>
          <cell r="H30" t="str">
            <v>Medical</v>
          </cell>
          <cell r="I30" t="str">
            <v>Drug</v>
          </cell>
        </row>
        <row r="31">
          <cell r="B31">
            <v>9562587.540000001</v>
          </cell>
          <cell r="C31">
            <v>2994314.82</v>
          </cell>
          <cell r="D31">
            <v>736494.49999999988</v>
          </cell>
          <cell r="E31">
            <v>182339.25999999998</v>
          </cell>
          <cell r="F31">
            <v>0</v>
          </cell>
          <cell r="G31">
            <v>0</v>
          </cell>
          <cell r="H31">
            <v>0</v>
          </cell>
          <cell r="I31">
            <v>0</v>
          </cell>
        </row>
        <row r="32">
          <cell r="B32">
            <v>9562587.540000001</v>
          </cell>
          <cell r="C32">
            <v>2994314.82</v>
          </cell>
          <cell r="D32">
            <v>736494.49999999988</v>
          </cell>
          <cell r="E32">
            <v>182339.25999999998</v>
          </cell>
          <cell r="F32">
            <v>0</v>
          </cell>
          <cell r="G32">
            <v>0</v>
          </cell>
          <cell r="H32">
            <v>0</v>
          </cell>
          <cell r="I32">
            <v>0</v>
          </cell>
        </row>
        <row r="33">
          <cell r="B33">
            <v>0</v>
          </cell>
          <cell r="C33">
            <v>0</v>
          </cell>
          <cell r="D33">
            <v>0</v>
          </cell>
          <cell r="E33">
            <v>0</v>
          </cell>
          <cell r="F33">
            <v>0</v>
          </cell>
          <cell r="G33">
            <v>0</v>
          </cell>
          <cell r="H33">
            <v>0</v>
          </cell>
          <cell r="I33">
            <v>0</v>
          </cell>
        </row>
        <row r="34">
          <cell r="B34">
            <v>0</v>
          </cell>
          <cell r="C34">
            <v>0</v>
          </cell>
          <cell r="D34">
            <v>0</v>
          </cell>
          <cell r="E34">
            <v>0</v>
          </cell>
          <cell r="F34">
            <v>0</v>
          </cell>
          <cell r="G34">
            <v>0</v>
          </cell>
          <cell r="H34">
            <v>0</v>
          </cell>
          <cell r="I34">
            <v>0</v>
          </cell>
        </row>
        <row r="35">
          <cell r="B35">
            <v>0</v>
          </cell>
          <cell r="C35">
            <v>0</v>
          </cell>
          <cell r="D35">
            <v>0</v>
          </cell>
          <cell r="E35">
            <v>0</v>
          </cell>
          <cell r="F35">
            <v>0</v>
          </cell>
          <cell r="G35">
            <v>0</v>
          </cell>
          <cell r="H35">
            <v>0</v>
          </cell>
          <cell r="I35">
            <v>0</v>
          </cell>
        </row>
        <row r="36">
          <cell r="B36">
            <v>0</v>
          </cell>
          <cell r="C36">
            <v>0</v>
          </cell>
          <cell r="D36">
            <v>0</v>
          </cell>
          <cell r="E36">
            <v>0</v>
          </cell>
          <cell r="F36">
            <v>0</v>
          </cell>
          <cell r="G36">
            <v>0</v>
          </cell>
          <cell r="H36">
            <v>0</v>
          </cell>
          <cell r="I36">
            <v>0</v>
          </cell>
        </row>
        <row r="38">
          <cell r="B38">
            <v>201.75086585931899</v>
          </cell>
          <cell r="C38">
            <v>63.173864298071642</v>
          </cell>
          <cell r="D38">
            <v>84.518533394537513</v>
          </cell>
          <cell r="E38">
            <v>20.924863438145511</v>
          </cell>
          <cell r="F38">
            <v>0</v>
          </cell>
          <cell r="G38">
            <v>0</v>
          </cell>
          <cell r="H38">
            <v>0</v>
          </cell>
          <cell r="I38">
            <v>0</v>
          </cell>
        </row>
        <row r="39">
          <cell r="B39">
            <v>0</v>
          </cell>
          <cell r="C39">
            <v>0</v>
          </cell>
          <cell r="D39">
            <v>0</v>
          </cell>
          <cell r="E39">
            <v>0</v>
          </cell>
          <cell r="F39">
            <v>0</v>
          </cell>
          <cell r="G39">
            <v>0</v>
          </cell>
          <cell r="H39">
            <v>0</v>
          </cell>
          <cell r="I39">
            <v>0</v>
          </cell>
        </row>
        <row r="40">
          <cell r="B40">
            <v>0</v>
          </cell>
          <cell r="C40">
            <v>0</v>
          </cell>
          <cell r="D40">
            <v>0</v>
          </cell>
          <cell r="E40">
            <v>0</v>
          </cell>
          <cell r="F40">
            <v>0</v>
          </cell>
          <cell r="G40">
            <v>0</v>
          </cell>
          <cell r="H40">
            <v>0</v>
          </cell>
          <cell r="I40">
            <v>0</v>
          </cell>
        </row>
        <row r="41">
          <cell r="B41">
            <v>0</v>
          </cell>
          <cell r="C41">
            <v>0</v>
          </cell>
          <cell r="D41">
            <v>0</v>
          </cell>
          <cell r="E41">
            <v>0</v>
          </cell>
          <cell r="F41">
            <v>0</v>
          </cell>
          <cell r="G41">
            <v>0</v>
          </cell>
          <cell r="H41">
            <v>0</v>
          </cell>
          <cell r="I41">
            <v>0</v>
          </cell>
        </row>
        <row r="42">
          <cell r="B42" t="str">
            <v>Option 1</v>
          </cell>
          <cell r="D42" t="str">
            <v>Option 2</v>
          </cell>
          <cell r="F42" t="str">
            <v>Option 3</v>
          </cell>
          <cell r="H42" t="str">
            <v>Option 4</v>
          </cell>
        </row>
        <row r="43">
          <cell r="B43" t="str">
            <v>Medical</v>
          </cell>
          <cell r="C43" t="str">
            <v>Drug</v>
          </cell>
          <cell r="D43" t="str">
            <v>Medical</v>
          </cell>
          <cell r="E43" t="str">
            <v>Drug</v>
          </cell>
          <cell r="F43" t="str">
            <v>Medical</v>
          </cell>
          <cell r="G43" t="str">
            <v>Drug</v>
          </cell>
          <cell r="H43" t="str">
            <v>Medical</v>
          </cell>
          <cell r="I43" t="str">
            <v>Drug</v>
          </cell>
        </row>
        <row r="44">
          <cell r="B44">
            <v>0.38630834160873884</v>
          </cell>
          <cell r="C44">
            <v>0.18</v>
          </cell>
          <cell r="D44">
            <v>0.46</v>
          </cell>
          <cell r="E44">
            <v>0.18</v>
          </cell>
          <cell r="F44">
            <v>0</v>
          </cell>
          <cell r="G44">
            <v>0</v>
          </cell>
          <cell r="H44">
            <v>0</v>
          </cell>
          <cell r="I44">
            <v>0</v>
          </cell>
        </row>
        <row r="45">
          <cell r="B45">
            <v>1847053.6670328949</v>
          </cell>
          <cell r="C45">
            <v>269488.33379999996</v>
          </cell>
          <cell r="D45">
            <v>128453.18299999998</v>
          </cell>
          <cell r="E45">
            <v>16410.533399999997</v>
          </cell>
          <cell r="F45">
            <v>0</v>
          </cell>
          <cell r="G45">
            <v>0</v>
          </cell>
          <cell r="H45">
            <v>0</v>
          </cell>
          <cell r="I45">
            <v>0</v>
          </cell>
        </row>
        <row r="46">
          <cell r="B46">
            <v>0</v>
          </cell>
          <cell r="C46">
            <v>0</v>
          </cell>
          <cell r="D46">
            <v>0</v>
          </cell>
          <cell r="E46">
            <v>0</v>
          </cell>
          <cell r="F46">
            <v>0</v>
          </cell>
          <cell r="G46">
            <v>0</v>
          </cell>
          <cell r="H46">
            <v>0</v>
          </cell>
          <cell r="I46">
            <v>0</v>
          </cell>
        </row>
        <row r="47">
          <cell r="B47">
            <v>0</v>
          </cell>
          <cell r="C47">
            <v>0</v>
          </cell>
          <cell r="D47">
            <v>0</v>
          </cell>
          <cell r="E47">
            <v>0</v>
          </cell>
          <cell r="F47">
            <v>0</v>
          </cell>
          <cell r="G47">
            <v>0</v>
          </cell>
          <cell r="H47">
            <v>0</v>
          </cell>
          <cell r="I47">
            <v>0</v>
          </cell>
        </row>
        <row r="48">
          <cell r="B48" t="str">
            <v>Option 1</v>
          </cell>
          <cell r="D48" t="str">
            <v>Option 2</v>
          </cell>
          <cell r="F48" t="str">
            <v>Option 3</v>
          </cell>
          <cell r="H48" t="str">
            <v>Option 4</v>
          </cell>
        </row>
        <row r="49">
          <cell r="B49">
            <v>530267.79496263165</v>
          </cell>
          <cell r="D49">
            <v>24461.953979999991</v>
          </cell>
          <cell r="F49">
            <v>0</v>
          </cell>
          <cell r="H49">
            <v>0</v>
          </cell>
        </row>
        <row r="50">
          <cell r="B50">
            <v>671599.45446663152</v>
          </cell>
          <cell r="D50">
            <v>30916.763783999992</v>
          </cell>
          <cell r="F50">
            <v>0</v>
          </cell>
          <cell r="H50">
            <v>0</v>
          </cell>
        </row>
        <row r="51">
          <cell r="B51">
            <v>0.2104404024810326</v>
          </cell>
          <cell r="D51">
            <v>0.20878025426906055</v>
          </cell>
          <cell r="F51">
            <v>0</v>
          </cell>
          <cell r="H51">
            <v>0</v>
          </cell>
        </row>
        <row r="52">
          <cell r="B52">
            <v>141331.65950399986</v>
          </cell>
          <cell r="D52">
            <v>6454.8098040000004</v>
          </cell>
          <cell r="F52">
            <v>0</v>
          </cell>
          <cell r="H52">
            <v>0</v>
          </cell>
        </row>
        <row r="53">
          <cell r="C53" t="str">
            <v>Group Name: Prince William County Schools &amp; Service Authority</v>
          </cell>
        </row>
        <row r="55">
          <cell r="B55" t="str">
            <v>Option 1</v>
          </cell>
          <cell r="D55" t="str">
            <v>Option 2</v>
          </cell>
          <cell r="F55" t="str">
            <v>Option 3</v>
          </cell>
          <cell r="H55" t="str">
            <v>Option 4</v>
          </cell>
        </row>
        <row r="56">
          <cell r="B56" t="str">
            <v>Weight</v>
          </cell>
          <cell r="C56" t="str">
            <v>Projection</v>
          </cell>
          <cell r="D56" t="str">
            <v>Weight</v>
          </cell>
          <cell r="E56" t="str">
            <v>Projection</v>
          </cell>
          <cell r="F56" t="str">
            <v>Weight</v>
          </cell>
          <cell r="G56" t="str">
            <v>Projection</v>
          </cell>
          <cell r="H56" t="str">
            <v>Weight</v>
          </cell>
          <cell r="I56" t="str">
            <v>Projection</v>
          </cell>
        </row>
        <row r="57">
          <cell r="B57">
            <v>0</v>
          </cell>
          <cell r="C57">
            <v>0</v>
          </cell>
          <cell r="D57">
            <v>0</v>
          </cell>
          <cell r="E57">
            <v>0</v>
          </cell>
          <cell r="F57">
            <v>0</v>
          </cell>
          <cell r="G57">
            <v>0</v>
          </cell>
          <cell r="H57">
            <v>0</v>
          </cell>
          <cell r="I57">
            <v>0</v>
          </cell>
        </row>
        <row r="58">
          <cell r="B58">
            <v>1</v>
          </cell>
          <cell r="C58">
            <v>20934291.729492396</v>
          </cell>
          <cell r="D58">
            <v>1</v>
          </cell>
          <cell r="E58">
            <v>1314290.2145875997</v>
          </cell>
          <cell r="F58">
            <v>1</v>
          </cell>
          <cell r="G58">
            <v>0</v>
          </cell>
          <cell r="H58">
            <v>1</v>
          </cell>
          <cell r="I58">
            <v>0</v>
          </cell>
        </row>
        <row r="59">
          <cell r="B59">
            <v>1</v>
          </cell>
          <cell r="C59">
            <v>20934291.729492396</v>
          </cell>
          <cell r="D59">
            <v>1</v>
          </cell>
          <cell r="E59">
            <v>1314290.2145875997</v>
          </cell>
          <cell r="F59">
            <v>1</v>
          </cell>
          <cell r="G59">
            <v>0</v>
          </cell>
          <cell r="H59">
            <v>1</v>
          </cell>
          <cell r="I59">
            <v>0</v>
          </cell>
        </row>
        <row r="60">
          <cell r="B60">
            <v>0</v>
          </cell>
          <cell r="C60">
            <v>20485051</v>
          </cell>
          <cell r="D60">
            <v>0</v>
          </cell>
          <cell r="E60">
            <v>3132133.0873786407</v>
          </cell>
          <cell r="F60">
            <v>0</v>
          </cell>
          <cell r="G60">
            <v>0</v>
          </cell>
          <cell r="H60">
            <v>0</v>
          </cell>
          <cell r="I60">
            <v>0</v>
          </cell>
        </row>
        <row r="61">
          <cell r="B61">
            <v>1</v>
          </cell>
          <cell r="C61">
            <v>21143634.646787319</v>
          </cell>
          <cell r="D61">
            <v>1</v>
          </cell>
          <cell r="E61">
            <v>1327433.1167334756</v>
          </cell>
          <cell r="F61">
            <v>1</v>
          </cell>
          <cell r="G61">
            <v>0</v>
          </cell>
          <cell r="H61">
            <v>1</v>
          </cell>
          <cell r="I61">
            <v>0</v>
          </cell>
        </row>
        <row r="63">
          <cell r="B63">
            <v>0</v>
          </cell>
          <cell r="D63">
            <v>0</v>
          </cell>
          <cell r="F63">
            <v>0</v>
          </cell>
          <cell r="H63">
            <v>0</v>
          </cell>
        </row>
        <row r="64">
          <cell r="B64">
            <v>1.0000000000000009E-2</v>
          </cell>
          <cell r="D64">
            <v>9.9999999999997868E-3</v>
          </cell>
          <cell r="F64">
            <v>0</v>
          </cell>
          <cell r="H64">
            <v>0</v>
          </cell>
        </row>
        <row r="65">
          <cell r="B65">
            <v>-2.1459561913886094E-2</v>
          </cell>
          <cell r="D65">
            <v>1.3831365801969748</v>
          </cell>
          <cell r="F65">
            <v>0</v>
          </cell>
          <cell r="H65">
            <v>0</v>
          </cell>
        </row>
        <row r="66">
          <cell r="B66" t="str">
            <v>Option 1</v>
          </cell>
          <cell r="D66" t="str">
            <v>Option 2</v>
          </cell>
          <cell r="F66" t="str">
            <v>Option 3</v>
          </cell>
          <cell r="H66" t="str">
            <v>Option 4</v>
          </cell>
        </row>
        <row r="67">
          <cell r="B67" t="str">
            <v>Medical</v>
          </cell>
          <cell r="C67" t="str">
            <v>Drug</v>
          </cell>
          <cell r="D67" t="str">
            <v>Medical</v>
          </cell>
          <cell r="E67" t="str">
            <v>Drug</v>
          </cell>
          <cell r="F67" t="str">
            <v>Medical</v>
          </cell>
          <cell r="G67" t="str">
            <v>Drug</v>
          </cell>
          <cell r="H67" t="str">
            <v>Medical</v>
          </cell>
          <cell r="I67" t="str">
            <v>Drug</v>
          </cell>
        </row>
        <row r="68">
          <cell r="B68">
            <v>0.38630834160873884</v>
          </cell>
          <cell r="C68">
            <v>0.18</v>
          </cell>
          <cell r="D68">
            <v>0.46</v>
          </cell>
          <cell r="E68">
            <v>0.18</v>
          </cell>
          <cell r="F68">
            <v>0.46</v>
          </cell>
          <cell r="G68">
            <v>0.18</v>
          </cell>
          <cell r="H68">
            <v>0.46</v>
          </cell>
          <cell r="I68">
            <v>0.18</v>
          </cell>
        </row>
        <row r="69">
          <cell r="B69">
            <v>0.17399999999999999</v>
          </cell>
          <cell r="C69">
            <v>0.26400000000000001</v>
          </cell>
          <cell r="D69">
            <v>0.20499999999999999</v>
          </cell>
          <cell r="E69">
            <v>0.25</v>
          </cell>
          <cell r="F69">
            <v>0</v>
          </cell>
          <cell r="G69">
            <v>0.26400000000000001</v>
          </cell>
          <cell r="H69">
            <v>0</v>
          </cell>
          <cell r="I69">
            <v>0.26400000000000001</v>
          </cell>
        </row>
        <row r="70">
          <cell r="B70">
            <v>0.22199999999999998</v>
          </cell>
          <cell r="C70">
            <v>0.34000000000000008</v>
          </cell>
          <cell r="D70">
            <v>0.2629999999999999</v>
          </cell>
          <cell r="E70">
            <v>0.32200000000000006</v>
          </cell>
          <cell r="F70">
            <v>0</v>
          </cell>
          <cell r="G70">
            <v>0.34000000000000008</v>
          </cell>
          <cell r="H70">
            <v>0</v>
          </cell>
          <cell r="I70">
            <v>0.34000000000000008</v>
          </cell>
        </row>
        <row r="71">
          <cell r="B71">
            <v>6628347.4370328952</v>
          </cell>
          <cell r="C71">
            <v>1766645.7437999998</v>
          </cell>
          <cell r="D71">
            <v>407699.23299999989</v>
          </cell>
          <cell r="E71">
            <v>107580.16339999999</v>
          </cell>
          <cell r="F71">
            <v>0</v>
          </cell>
          <cell r="G71">
            <v>0</v>
          </cell>
          <cell r="H71">
            <v>0</v>
          </cell>
          <cell r="I71">
            <v>0</v>
          </cell>
        </row>
        <row r="73">
          <cell r="B73">
            <v>100000</v>
          </cell>
          <cell r="D73">
            <v>100000</v>
          </cell>
          <cell r="F73">
            <v>60000</v>
          </cell>
          <cell r="H73">
            <v>60000</v>
          </cell>
        </row>
        <row r="74">
          <cell r="B74">
            <v>0.04</v>
          </cell>
          <cell r="D74">
            <v>0.03</v>
          </cell>
          <cell r="F74">
            <v>0</v>
          </cell>
          <cell r="H74">
            <v>0</v>
          </cell>
        </row>
        <row r="75">
          <cell r="B75">
            <v>1.25</v>
          </cell>
          <cell r="D75">
            <v>1.25</v>
          </cell>
          <cell r="F75">
            <v>1.25</v>
          </cell>
          <cell r="H75">
            <v>1.25</v>
          </cell>
        </row>
        <row r="76">
          <cell r="B76">
            <v>6.4999999999999997E-3</v>
          </cell>
          <cell r="D76">
            <v>6.4999999999999997E-3</v>
          </cell>
          <cell r="F76">
            <v>6.4999999999999997E-3</v>
          </cell>
          <cell r="H76">
            <v>6.4999999999999997E-3</v>
          </cell>
        </row>
        <row r="78">
          <cell r="B78">
            <v>17.61</v>
          </cell>
          <cell r="D78">
            <v>17.78</v>
          </cell>
          <cell r="F78">
            <v>0</v>
          </cell>
          <cell r="H78">
            <v>0</v>
          </cell>
        </row>
        <row r="79">
          <cell r="B79">
            <v>1.7500000000000002E-2</v>
          </cell>
          <cell r="D79">
            <v>1.7500000000000002E-2</v>
          </cell>
          <cell r="F79">
            <v>0</v>
          </cell>
          <cell r="H79">
            <v>0</v>
          </cell>
        </row>
        <row r="80">
          <cell r="B80">
            <v>2.2499999999999999E-2</v>
          </cell>
          <cell r="D80">
            <v>2.2499999999999999E-2</v>
          </cell>
          <cell r="F80">
            <v>2.2499999999999999E-2</v>
          </cell>
          <cell r="H80">
            <v>2.2499999999999999E-2</v>
          </cell>
        </row>
        <row r="82">
          <cell r="B82">
            <v>100000</v>
          </cell>
          <cell r="D82">
            <v>100000</v>
          </cell>
          <cell r="F82">
            <v>100000</v>
          </cell>
          <cell r="H82">
            <v>100000</v>
          </cell>
        </row>
        <row r="83">
          <cell r="B83">
            <v>0.04</v>
          </cell>
          <cell r="D83">
            <v>0.03</v>
          </cell>
          <cell r="F83">
            <v>0</v>
          </cell>
          <cell r="H83">
            <v>0</v>
          </cell>
        </row>
        <row r="84">
          <cell r="B84">
            <v>1.25</v>
          </cell>
          <cell r="D84">
            <v>1.25</v>
          </cell>
          <cell r="F84">
            <v>1.25</v>
          </cell>
          <cell r="H84">
            <v>1.25</v>
          </cell>
        </row>
        <row r="85">
          <cell r="B85">
            <v>6.4999999999999997E-3</v>
          </cell>
          <cell r="D85">
            <v>6.4999999999999997E-3</v>
          </cell>
          <cell r="F85">
            <v>6.4999999999999997E-3</v>
          </cell>
          <cell r="H85">
            <v>6.4999999999999997E-3</v>
          </cell>
        </row>
        <row r="87">
          <cell r="B87">
            <v>18.22</v>
          </cell>
          <cell r="D87">
            <v>18.4023</v>
          </cell>
          <cell r="F87">
            <v>0</v>
          </cell>
          <cell r="H87">
            <v>0</v>
          </cell>
        </row>
        <row r="88">
          <cell r="B88">
            <v>1.7500000000000002E-2</v>
          </cell>
          <cell r="D88">
            <v>1.7500000000000002E-2</v>
          </cell>
          <cell r="F88">
            <v>0</v>
          </cell>
          <cell r="H88">
            <v>0</v>
          </cell>
        </row>
        <row r="89">
          <cell r="B89">
            <v>2.2499999999999999E-2</v>
          </cell>
          <cell r="D89">
            <v>2.2499999999999999E-2</v>
          </cell>
          <cell r="F89">
            <v>2.2499999999999999E-2</v>
          </cell>
          <cell r="H89">
            <v>2.2499999999999999E-2</v>
          </cell>
        </row>
        <row r="91">
          <cell r="A91" t="str">
            <v>Enter here</v>
          </cell>
        </row>
        <row r="93">
          <cell r="A93" t="str">
            <v>Enter here</v>
          </cell>
        </row>
        <row r="95">
          <cell r="A95" t="str">
            <v>Enter here</v>
          </cell>
        </row>
        <row r="105">
          <cell r="B105" t="str">
            <v>Mollie Woodson  1/4/02</v>
          </cell>
          <cell r="H105" t="str">
            <v>1/11/02</v>
          </cell>
        </row>
      </sheetData>
      <sheetData sheetId="10"/>
      <sheetData sheetId="11" refreshError="1">
        <row r="3">
          <cell r="D3" t="str">
            <v>Option 1</v>
          </cell>
          <cell r="F3" t="str">
            <v>Option 2</v>
          </cell>
          <cell r="H3" t="str">
            <v>Option 3</v>
          </cell>
          <cell r="J3" t="str">
            <v>Option 4</v>
          </cell>
        </row>
        <row r="4">
          <cell r="D4" t="str">
            <v xml:space="preserve">Expected </v>
          </cell>
          <cell r="E4" t="str">
            <v>Max/Trigger</v>
          </cell>
          <cell r="F4" t="str">
            <v xml:space="preserve">Expected </v>
          </cell>
          <cell r="G4" t="str">
            <v>Max/Trigger</v>
          </cell>
          <cell r="H4" t="str">
            <v xml:space="preserve">Expected </v>
          </cell>
          <cell r="I4" t="str">
            <v>Max/Trigger</v>
          </cell>
          <cell r="J4" t="str">
            <v xml:space="preserve">Expected </v>
          </cell>
          <cell r="K4" t="str">
            <v>Max/Trigger</v>
          </cell>
        </row>
        <row r="5">
          <cell r="D5">
            <v>23329253.185612127</v>
          </cell>
          <cell r="E5">
            <v>26429543.308484148</v>
          </cell>
          <cell r="F5">
            <v>1868019.9899640728</v>
          </cell>
          <cell r="G5">
            <v>1852403.5284288446</v>
          </cell>
          <cell r="H5">
            <v>0</v>
          </cell>
          <cell r="I5">
            <v>0</v>
          </cell>
          <cell r="J5">
            <v>0</v>
          </cell>
          <cell r="K5">
            <v>0</v>
          </cell>
        </row>
        <row r="6">
          <cell r="D6">
            <v>33446.080000000002</v>
          </cell>
          <cell r="E6" t="str">
            <v>n/a</v>
          </cell>
          <cell r="F6">
            <v>0</v>
          </cell>
          <cell r="G6" t="str">
            <v>n/a</v>
          </cell>
          <cell r="H6">
            <v>0</v>
          </cell>
          <cell r="I6" t="str">
            <v>n/a</v>
          </cell>
          <cell r="J6">
            <v>0</v>
          </cell>
          <cell r="K6" t="str">
            <v>n/a</v>
          </cell>
        </row>
        <row r="7">
          <cell r="D7">
            <v>23362699.265612125</v>
          </cell>
          <cell r="E7">
            <v>26429543.308484148</v>
          </cell>
          <cell r="F7">
            <v>1868019.9899640728</v>
          </cell>
          <cell r="G7">
            <v>1852403.5284288446</v>
          </cell>
          <cell r="H7">
            <v>0</v>
          </cell>
          <cell r="I7">
            <v>0</v>
          </cell>
          <cell r="J7">
            <v>0</v>
          </cell>
          <cell r="K7">
            <v>0</v>
          </cell>
        </row>
        <row r="8">
          <cell r="D8">
            <v>0</v>
          </cell>
          <cell r="E8">
            <v>0</v>
          </cell>
          <cell r="F8">
            <v>0</v>
          </cell>
          <cell r="G8">
            <v>0</v>
          </cell>
          <cell r="H8">
            <v>0</v>
          </cell>
          <cell r="I8">
            <v>0</v>
          </cell>
          <cell r="J8">
            <v>0</v>
          </cell>
          <cell r="K8">
            <v>0</v>
          </cell>
        </row>
        <row r="9">
          <cell r="D9">
            <v>23362699.265612125</v>
          </cell>
          <cell r="E9">
            <v>26429543.308484148</v>
          </cell>
          <cell r="F9">
            <v>1868019.9899640728</v>
          </cell>
          <cell r="G9">
            <v>1852403.5284288446</v>
          </cell>
          <cell r="H9">
            <v>0</v>
          </cell>
          <cell r="I9">
            <v>0</v>
          </cell>
          <cell r="J9">
            <v>0</v>
          </cell>
          <cell r="K9">
            <v>0</v>
          </cell>
        </row>
        <row r="10">
          <cell r="D10" t="str">
            <v>Expected</v>
          </cell>
          <cell r="E10" t="str">
            <v>Max/Trigger</v>
          </cell>
        </row>
        <row r="11">
          <cell r="D11">
            <v>25230719.255576197</v>
          </cell>
          <cell r="E11">
            <v>28281946.836912993</v>
          </cell>
        </row>
        <row r="12">
          <cell r="A12" t="str">
            <v>Alternative Renewal Adjustment for Fully Insured Groups</v>
          </cell>
        </row>
        <row r="14">
          <cell r="A14" t="str">
            <v>Revise Increase ?</v>
          </cell>
          <cell r="D14" t="str">
            <v>N</v>
          </cell>
        </row>
        <row r="15">
          <cell r="A15" t="str">
            <v>Override increase:</v>
          </cell>
          <cell r="D15">
            <v>1</v>
          </cell>
        </row>
        <row r="16">
          <cell r="D16" t="str">
            <v>Option 1</v>
          </cell>
          <cell r="F16" t="str">
            <v>Option 2</v>
          </cell>
          <cell r="H16" t="str">
            <v>Option 3</v>
          </cell>
          <cell r="J16" t="str">
            <v>Option 4</v>
          </cell>
        </row>
        <row r="17">
          <cell r="A17" t="str">
            <v>Revised Claims and Expenses</v>
          </cell>
          <cell r="D17">
            <v>17802754.940000001</v>
          </cell>
          <cell r="F17">
            <v>2672944</v>
          </cell>
          <cell r="H17">
            <v>0</v>
          </cell>
          <cell r="J17">
            <v>0</v>
          </cell>
        </row>
        <row r="18">
          <cell r="A18" t="str">
            <v xml:space="preserve">Revised Commission </v>
          </cell>
          <cell r="D18">
            <v>0</v>
          </cell>
          <cell r="F18">
            <v>0</v>
          </cell>
          <cell r="H18">
            <v>0</v>
          </cell>
          <cell r="J18">
            <v>0</v>
          </cell>
        </row>
        <row r="19">
          <cell r="A19" t="str">
            <v>Revised Premium</v>
          </cell>
          <cell r="D19">
            <v>17802754.940000001</v>
          </cell>
          <cell r="F19">
            <v>2672944</v>
          </cell>
          <cell r="H19">
            <v>0</v>
          </cell>
          <cell r="J19">
            <v>0</v>
          </cell>
        </row>
        <row r="20">
          <cell r="A20" t="str">
            <v>Total Revised Premium</v>
          </cell>
          <cell r="D20">
            <v>20475698.940000001</v>
          </cell>
        </row>
        <row r="21">
          <cell r="A21" t="str">
            <v xml:space="preserve">Alternative Tier Relationships and Spreads Between Benefits </v>
          </cell>
        </row>
        <row r="23">
          <cell r="D23" t="str">
            <v>Option 1</v>
          </cell>
          <cell r="F23" t="str">
            <v>Option 2</v>
          </cell>
          <cell r="H23" t="str">
            <v>Option 3</v>
          </cell>
          <cell r="J23" t="str">
            <v>Option 4</v>
          </cell>
        </row>
        <row r="24">
          <cell r="D24" t="str">
            <v>Contracts</v>
          </cell>
          <cell r="E24" t="str">
            <v>Tier Structure</v>
          </cell>
          <cell r="F24" t="str">
            <v>Contracts</v>
          </cell>
          <cell r="G24" t="str">
            <v>Tier Structure</v>
          </cell>
          <cell r="H24" t="str">
            <v>Contracts</v>
          </cell>
          <cell r="I24" t="str">
            <v>Tier Structure</v>
          </cell>
          <cell r="J24" t="str">
            <v>Contracts</v>
          </cell>
          <cell r="K24" t="str">
            <v>Tier Structure</v>
          </cell>
        </row>
        <row r="25">
          <cell r="A25" t="str">
            <v>Employee</v>
          </cell>
          <cell r="D25">
            <v>27782</v>
          </cell>
          <cell r="E25" t="e">
            <v>#DIV/0!</v>
          </cell>
          <cell r="F25">
            <v>5826</v>
          </cell>
          <cell r="G25" t="e">
            <v>#DIV/0!</v>
          </cell>
          <cell r="H25">
            <v>0</v>
          </cell>
          <cell r="I25">
            <v>0</v>
          </cell>
          <cell r="J25">
            <v>0</v>
          </cell>
          <cell r="K25">
            <v>0</v>
          </cell>
        </row>
        <row r="26">
          <cell r="A26" t="str">
            <v>Employee / child</v>
          </cell>
          <cell r="D26">
            <v>0</v>
          </cell>
          <cell r="E26" t="e">
            <v>#DIV/0!</v>
          </cell>
          <cell r="F26">
            <v>358</v>
          </cell>
          <cell r="G26" t="e">
            <v>#DIV/0!</v>
          </cell>
          <cell r="H26">
            <v>0</v>
          </cell>
          <cell r="I26">
            <v>0</v>
          </cell>
          <cell r="J26">
            <v>0</v>
          </cell>
          <cell r="K26">
            <v>0</v>
          </cell>
        </row>
        <row r="27">
          <cell r="A27" t="str">
            <v>Employee /children</v>
          </cell>
          <cell r="D27">
            <v>4338</v>
          </cell>
          <cell r="E27" t="e">
            <v>#DIV/0!</v>
          </cell>
          <cell r="F27">
            <v>442</v>
          </cell>
          <cell r="G27" t="e">
            <v>#DIV/0!</v>
          </cell>
          <cell r="H27">
            <v>0</v>
          </cell>
          <cell r="I27">
            <v>0</v>
          </cell>
          <cell r="J27">
            <v>0</v>
          </cell>
          <cell r="K27">
            <v>0</v>
          </cell>
        </row>
        <row r="28">
          <cell r="A28" t="str">
            <v>Employee / spouse</v>
          </cell>
          <cell r="D28">
            <v>6232</v>
          </cell>
          <cell r="E28" t="e">
            <v>#DIV/0!</v>
          </cell>
          <cell r="F28">
            <v>730</v>
          </cell>
          <cell r="G28" t="e">
            <v>#DIV/0!</v>
          </cell>
          <cell r="H28">
            <v>0</v>
          </cell>
          <cell r="I28">
            <v>0</v>
          </cell>
          <cell r="J28">
            <v>0</v>
          </cell>
          <cell r="K28">
            <v>0</v>
          </cell>
        </row>
        <row r="29">
          <cell r="A29" t="str">
            <v>Employee / family</v>
          </cell>
          <cell r="D29">
            <v>9046</v>
          </cell>
          <cell r="E29" t="e">
            <v>#DIV/0!</v>
          </cell>
          <cell r="F29">
            <v>1358</v>
          </cell>
          <cell r="G29" t="e">
            <v>#DIV/0!</v>
          </cell>
          <cell r="H29">
            <v>0</v>
          </cell>
          <cell r="I29">
            <v>0</v>
          </cell>
          <cell r="J29">
            <v>0</v>
          </cell>
          <cell r="K29">
            <v>0</v>
          </cell>
        </row>
        <row r="30">
          <cell r="A30" t="str">
            <v>Carve out</v>
          </cell>
          <cell r="D30">
            <v>0</v>
          </cell>
          <cell r="E30" t="e">
            <v>#DIV/0!</v>
          </cell>
          <cell r="F30">
            <v>0</v>
          </cell>
          <cell r="G30" t="e">
            <v>#DIV/0!</v>
          </cell>
          <cell r="H30">
            <v>0</v>
          </cell>
          <cell r="I30">
            <v>0</v>
          </cell>
          <cell r="J30">
            <v>0</v>
          </cell>
          <cell r="K30">
            <v>0</v>
          </cell>
        </row>
        <row r="31">
          <cell r="A31" t="str">
            <v>Total Contracts</v>
          </cell>
          <cell r="D31" t="e">
            <v>#DIV/0!</v>
          </cell>
          <cell r="F31" t="e">
            <v>#DIV/0!</v>
          </cell>
          <cell r="H31">
            <v>0</v>
          </cell>
          <cell r="J31">
            <v>0</v>
          </cell>
        </row>
        <row r="33">
          <cell r="A33" t="str">
            <v>Change Tier relationship (Y/N)?</v>
          </cell>
          <cell r="E33" t="str">
            <v>N</v>
          </cell>
          <cell r="F33" t="str">
            <v>****Uses the default tier relationships if "N"</v>
          </cell>
        </row>
        <row r="35">
          <cell r="A35" t="str">
            <v>Alternative Tier Relationship (Must be the same for all Options)</v>
          </cell>
        </row>
        <row r="36">
          <cell r="A36" t="str">
            <v>Employee</v>
          </cell>
          <cell r="E36">
            <v>1</v>
          </cell>
          <cell r="G36">
            <v>1</v>
          </cell>
          <cell r="I36">
            <v>1</v>
          </cell>
          <cell r="K36">
            <v>1</v>
          </cell>
        </row>
        <row r="37">
          <cell r="A37" t="str">
            <v>Employee / child</v>
          </cell>
          <cell r="E37">
            <v>1.5</v>
          </cell>
          <cell r="G37">
            <v>1.5</v>
          </cell>
          <cell r="I37">
            <v>1.5</v>
          </cell>
          <cell r="K37">
            <v>1.5</v>
          </cell>
        </row>
        <row r="38">
          <cell r="A38" t="str">
            <v>Employee /children</v>
          </cell>
          <cell r="E38">
            <v>1.8</v>
          </cell>
          <cell r="G38">
            <v>1.8</v>
          </cell>
          <cell r="I38">
            <v>1.8</v>
          </cell>
          <cell r="K38">
            <v>1.8</v>
          </cell>
        </row>
        <row r="39">
          <cell r="A39" t="str">
            <v>Employee / spouse</v>
          </cell>
          <cell r="E39">
            <v>2.1</v>
          </cell>
          <cell r="G39">
            <v>2.1</v>
          </cell>
          <cell r="I39">
            <v>2.1</v>
          </cell>
          <cell r="K39">
            <v>2.1</v>
          </cell>
        </row>
        <row r="40">
          <cell r="A40" t="str">
            <v>Employee / family</v>
          </cell>
          <cell r="E40">
            <v>3</v>
          </cell>
          <cell r="G40">
            <v>3</v>
          </cell>
          <cell r="I40">
            <v>3</v>
          </cell>
          <cell r="K40">
            <v>3</v>
          </cell>
        </row>
        <row r="41">
          <cell r="A41" t="str">
            <v>Carve out</v>
          </cell>
          <cell r="E41">
            <v>0.95</v>
          </cell>
          <cell r="G41">
            <v>0.95</v>
          </cell>
          <cell r="I41">
            <v>0.95</v>
          </cell>
          <cell r="K41">
            <v>0.95</v>
          </cell>
        </row>
        <row r="43">
          <cell r="A43" t="str">
            <v>Tier * Enrollment</v>
          </cell>
          <cell r="E43" t="e">
            <v>#DIV/0!</v>
          </cell>
          <cell r="G43" t="e">
            <v>#DIV/0!</v>
          </cell>
          <cell r="H43" t="e">
            <v>#DIV/0!</v>
          </cell>
          <cell r="I43">
            <v>0</v>
          </cell>
          <cell r="J43">
            <v>0</v>
          </cell>
          <cell r="K43">
            <v>0</v>
          </cell>
          <cell r="L43" t="e">
            <v>#DIV/0!</v>
          </cell>
        </row>
        <row r="45">
          <cell r="A45" t="str">
            <v xml:space="preserve">EE Only Rate </v>
          </cell>
          <cell r="E45" t="e">
            <v>#DIV/0!</v>
          </cell>
          <cell r="G45" t="e">
            <v>#DIV/0!</v>
          </cell>
          <cell r="I45">
            <v>0</v>
          </cell>
          <cell r="K45">
            <v>0</v>
          </cell>
        </row>
        <row r="46">
          <cell r="A46" t="str">
            <v>Current Spread (ee rate)</v>
          </cell>
          <cell r="E46">
            <v>1</v>
          </cell>
          <cell r="G46" t="e">
            <v>#DIV/0!</v>
          </cell>
          <cell r="I46">
            <v>0</v>
          </cell>
          <cell r="K46">
            <v>0</v>
          </cell>
        </row>
        <row r="48">
          <cell r="A48" t="str">
            <v>Change benefit spreads (Y/N)?</v>
          </cell>
          <cell r="E48" t="str">
            <v>N</v>
          </cell>
          <cell r="F48" t="str">
            <v>****Uses the default spreads if "N"</v>
          </cell>
        </row>
        <row r="50">
          <cell r="A50" t="str">
            <v>Revised Spread</v>
          </cell>
          <cell r="E50">
            <v>1</v>
          </cell>
          <cell r="G50">
            <v>0</v>
          </cell>
          <cell r="I50">
            <v>0</v>
          </cell>
          <cell r="K50">
            <v>0</v>
          </cell>
        </row>
        <row r="51">
          <cell r="A51" t="str">
            <v>Units = Tier * Enrollment * Spread</v>
          </cell>
          <cell r="E51" t="e">
            <v>#DIV/0!</v>
          </cell>
          <cell r="G51" t="e">
            <v>#DIV/0!</v>
          </cell>
          <cell r="I51">
            <v>0</v>
          </cell>
          <cell r="K51">
            <v>0</v>
          </cell>
        </row>
        <row r="52">
          <cell r="A52" t="str">
            <v>Total Units</v>
          </cell>
          <cell r="E52" t="e">
            <v>#DIV/0!</v>
          </cell>
        </row>
        <row r="54">
          <cell r="D54" t="str">
            <v>Option 1</v>
          </cell>
          <cell r="F54" t="str">
            <v>Option 2</v>
          </cell>
          <cell r="H54" t="str">
            <v>Option 3</v>
          </cell>
          <cell r="J54" t="str">
            <v>Option 4</v>
          </cell>
        </row>
        <row r="55">
          <cell r="D55" t="str">
            <v xml:space="preserve">Expected </v>
          </cell>
          <cell r="E55" t="str">
            <v>Max/Trigger</v>
          </cell>
          <cell r="F55" t="str">
            <v xml:space="preserve">Expected </v>
          </cell>
          <cell r="G55" t="str">
            <v>Max/Trigger</v>
          </cell>
          <cell r="H55" t="str">
            <v xml:space="preserve">Expected </v>
          </cell>
          <cell r="I55" t="str">
            <v>Max/Trigger</v>
          </cell>
          <cell r="J55" t="str">
            <v xml:space="preserve">Expected </v>
          </cell>
          <cell r="K55" t="str">
            <v>Max/Trigger</v>
          </cell>
        </row>
        <row r="56">
          <cell r="D56" t="e">
            <v>#DIV/0!</v>
          </cell>
          <cell r="E56" t="e">
            <v>#DIV/0!</v>
          </cell>
          <cell r="F56" t="e">
            <v>#DIV/0!</v>
          </cell>
          <cell r="G56" t="e">
            <v>#DIV/0!</v>
          </cell>
          <cell r="H56" t="e">
            <v>#DIV/0!</v>
          </cell>
          <cell r="I56" t="e">
            <v>#DIV/0!</v>
          </cell>
          <cell r="J56" t="e">
            <v>#DIV/0!</v>
          </cell>
          <cell r="K56" t="e">
            <v>#DIV/0!</v>
          </cell>
        </row>
        <row r="57">
          <cell r="D57" t="e">
            <v>#DIV/0!</v>
          </cell>
          <cell r="E57" t="e">
            <v>#DIV/0!</v>
          </cell>
          <cell r="F57" t="e">
            <v>#DIV/0!</v>
          </cell>
          <cell r="G57" t="e">
            <v>#DIV/0!</v>
          </cell>
          <cell r="H57" t="e">
            <v>#DIV/0!</v>
          </cell>
          <cell r="I57" t="e">
            <v>#DIV/0!</v>
          </cell>
          <cell r="J57" t="e">
            <v>#DIV/0!</v>
          </cell>
          <cell r="K57" t="e">
            <v>#DIV/0!</v>
          </cell>
        </row>
        <row r="58">
          <cell r="D58" t="e">
            <v>#DIV/0!</v>
          </cell>
          <cell r="E58" t="e">
            <v>#DIV/0!</v>
          </cell>
          <cell r="F58" t="e">
            <v>#DIV/0!</v>
          </cell>
          <cell r="G58" t="e">
            <v>#DIV/0!</v>
          </cell>
          <cell r="H58" t="e">
            <v>#DIV/0!</v>
          </cell>
          <cell r="I58" t="e">
            <v>#DIV/0!</v>
          </cell>
          <cell r="J58" t="e">
            <v>#DIV/0!</v>
          </cell>
          <cell r="K58" t="e">
            <v>#DIV/0!</v>
          </cell>
        </row>
        <row r="59">
          <cell r="D59" t="e">
            <v>#DIV/0!</v>
          </cell>
          <cell r="E59" t="e">
            <v>#DIV/0!</v>
          </cell>
          <cell r="F59" t="e">
            <v>#DIV/0!</v>
          </cell>
          <cell r="G59" t="e">
            <v>#DIV/0!</v>
          </cell>
          <cell r="H59" t="e">
            <v>#DIV/0!</v>
          </cell>
          <cell r="I59" t="e">
            <v>#DIV/0!</v>
          </cell>
          <cell r="J59" t="e">
            <v>#DIV/0!</v>
          </cell>
          <cell r="K59" t="e">
            <v>#DIV/0!</v>
          </cell>
        </row>
        <row r="60">
          <cell r="D60" t="e">
            <v>#DIV/0!</v>
          </cell>
          <cell r="E60" t="e">
            <v>#DIV/0!</v>
          </cell>
          <cell r="F60" t="e">
            <v>#DIV/0!</v>
          </cell>
          <cell r="G60" t="e">
            <v>#DIV/0!</v>
          </cell>
          <cell r="H60" t="e">
            <v>#DIV/0!</v>
          </cell>
          <cell r="I60" t="e">
            <v>#DIV/0!</v>
          </cell>
          <cell r="J60" t="e">
            <v>#DIV/0!</v>
          </cell>
          <cell r="K60" t="e">
            <v>#DIV/0!</v>
          </cell>
        </row>
        <row r="61">
          <cell r="D61" t="e">
            <v>#DIV/0!</v>
          </cell>
          <cell r="E61" t="e">
            <v>#DIV/0!</v>
          </cell>
          <cell r="F61" t="e">
            <v>#DIV/0!</v>
          </cell>
          <cell r="G61" t="e">
            <v>#DIV/0!</v>
          </cell>
          <cell r="H61" t="e">
            <v>#DIV/0!</v>
          </cell>
          <cell r="I61" t="e">
            <v>#DIV/0!</v>
          </cell>
          <cell r="J61" t="e">
            <v>#DIV/0!</v>
          </cell>
          <cell r="K61" t="e">
            <v>#DIV/0!</v>
          </cell>
        </row>
        <row r="62">
          <cell r="D62" t="e">
            <v>#DIV/0!</v>
          </cell>
          <cell r="E62" t="e">
            <v>#DIV/0!</v>
          </cell>
          <cell r="F62" t="e">
            <v>#DIV/0!</v>
          </cell>
          <cell r="G62" t="e">
            <v>#DIV/0!</v>
          </cell>
          <cell r="H62" t="e">
            <v>#DIV/0!</v>
          </cell>
          <cell r="I62" t="e">
            <v>#DIV/0!</v>
          </cell>
          <cell r="J62" t="e">
            <v>#DIV/0!</v>
          </cell>
          <cell r="K62" t="e">
            <v>#DIV/0!</v>
          </cell>
        </row>
        <row r="63">
          <cell r="D63" t="str">
            <v>Expected</v>
          </cell>
          <cell r="E63" t="str">
            <v>Max/Trigger</v>
          </cell>
        </row>
        <row r="64">
          <cell r="D64" t="e">
            <v>#DIV/0!</v>
          </cell>
          <cell r="E64" t="e">
            <v>#DIV/0!</v>
          </cell>
        </row>
        <row r="65">
          <cell r="D65">
            <v>25230719.255576197</v>
          </cell>
          <cell r="E65">
            <v>28281946.836912993</v>
          </cell>
        </row>
        <row r="66">
          <cell r="D66" t="e">
            <v>#DIV/0!</v>
          </cell>
          <cell r="E66" t="e">
            <v>#DIV/0!</v>
          </cell>
        </row>
        <row r="67">
          <cell r="A67" t="str">
            <v>Summary of Expected Liability - First Year  ASO Proposal Groups</v>
          </cell>
        </row>
        <row r="68">
          <cell r="D68" t="str">
            <v>Option 1</v>
          </cell>
          <cell r="F68" t="str">
            <v>Option 2</v>
          </cell>
          <cell r="H68" t="str">
            <v>Option 3</v>
          </cell>
          <cell r="J68" t="str">
            <v>Option 4</v>
          </cell>
        </row>
        <row r="69">
          <cell r="D69" t="str">
            <v>Expected Liability Rates</v>
          </cell>
          <cell r="E69" t="str">
            <v>Trigger Rates</v>
          </cell>
          <cell r="F69" t="str">
            <v>Expected Liability Rates</v>
          </cell>
          <cell r="G69" t="str">
            <v>Trigger Rates</v>
          </cell>
          <cell r="H69" t="str">
            <v>Expected Liability Rates</v>
          </cell>
          <cell r="I69" t="str">
            <v>Trigger Rates</v>
          </cell>
          <cell r="J69" t="str">
            <v>Expected Liability Rates</v>
          </cell>
          <cell r="K69" t="str">
            <v>Trigger Rates</v>
          </cell>
        </row>
        <row r="70">
          <cell r="A70" t="str">
            <v>Claims and Expenses</v>
          </cell>
          <cell r="D70">
            <v>4726349.0094135525</v>
          </cell>
          <cell r="E70">
            <v>4610437.2592302635</v>
          </cell>
          <cell r="F70">
            <v>672736.79006342229</v>
          </cell>
          <cell r="G70">
            <v>436655.75513699994</v>
          </cell>
          <cell r="H70">
            <v>0</v>
          </cell>
          <cell r="I70">
            <v>0</v>
          </cell>
          <cell r="J70">
            <v>0</v>
          </cell>
          <cell r="K70">
            <v>0</v>
          </cell>
        </row>
        <row r="71">
          <cell r="A71" t="str">
            <v>Vision</v>
          </cell>
          <cell r="D71">
            <v>33446.080000000002</v>
          </cell>
          <cell r="E71" t="str">
            <v>n/a</v>
          </cell>
          <cell r="F71">
            <v>0</v>
          </cell>
          <cell r="G71" t="str">
            <v>n/a</v>
          </cell>
          <cell r="H71">
            <v>0</v>
          </cell>
          <cell r="I71" t="str">
            <v>n/a</v>
          </cell>
          <cell r="J71">
            <v>0</v>
          </cell>
          <cell r="K71" t="str">
            <v>n/a</v>
          </cell>
        </row>
        <row r="72">
          <cell r="A72" t="str">
            <v>Sub Total</v>
          </cell>
          <cell r="D72">
            <v>4759795.0894135525</v>
          </cell>
          <cell r="E72">
            <v>4610437.2592302635</v>
          </cell>
          <cell r="F72">
            <v>672736.79006342229</v>
          </cell>
          <cell r="G72">
            <v>436655.75513699994</v>
          </cell>
          <cell r="H72">
            <v>0</v>
          </cell>
          <cell r="I72">
            <v>0</v>
          </cell>
          <cell r="J72">
            <v>0</v>
          </cell>
          <cell r="K72">
            <v>0</v>
          </cell>
        </row>
        <row r="73">
          <cell r="A73" t="str">
            <v>Commission (based on Exp)</v>
          </cell>
          <cell r="D73">
            <v>0</v>
          </cell>
          <cell r="E73">
            <v>0</v>
          </cell>
          <cell r="F73">
            <v>0</v>
          </cell>
          <cell r="G73">
            <v>0</v>
          </cell>
          <cell r="H73">
            <v>0</v>
          </cell>
          <cell r="I73">
            <v>0</v>
          </cell>
          <cell r="J73">
            <v>0</v>
          </cell>
          <cell r="K73">
            <v>0</v>
          </cell>
        </row>
        <row r="74">
          <cell r="A74" t="str">
            <v>Exp Liability Each Option</v>
          </cell>
          <cell r="D74">
            <v>4759795.0894135525</v>
          </cell>
          <cell r="E74">
            <v>4610437.2592302635</v>
          </cell>
          <cell r="F74">
            <v>672736.79006342229</v>
          </cell>
          <cell r="G74">
            <v>436655.75513699994</v>
          </cell>
          <cell r="H74">
            <v>0</v>
          </cell>
          <cell r="I74">
            <v>0</v>
          </cell>
          <cell r="J74">
            <v>0</v>
          </cell>
          <cell r="K74">
            <v>0</v>
          </cell>
        </row>
        <row r="76">
          <cell r="A76" t="str">
            <v>% of First Year of Mature Year</v>
          </cell>
          <cell r="D76">
            <v>0.21531418999386395</v>
          </cell>
          <cell r="E76" t="e">
            <v>#DIV/0!</v>
          </cell>
          <cell r="F76">
            <v>0.21531418999386395</v>
          </cell>
          <cell r="G76" t="e">
            <v>#DIV/0!</v>
          </cell>
          <cell r="H76">
            <v>0.21531418999386395</v>
          </cell>
          <cell r="I76" t="e">
            <v>#DIV/0!</v>
          </cell>
          <cell r="J76">
            <v>0.21531418999386395</v>
          </cell>
          <cell r="K76" t="e">
            <v>#DIV/0!</v>
          </cell>
        </row>
        <row r="77">
          <cell r="D77" t="str">
            <v>Expected</v>
          </cell>
          <cell r="E77" t="str">
            <v>Max/Trigger</v>
          </cell>
        </row>
        <row r="78">
          <cell r="A78" t="str">
            <v>Expected Liability All Options</v>
          </cell>
          <cell r="D78">
            <v>5432531.8794769747</v>
          </cell>
          <cell r="E78">
            <v>5047093.0143672638</v>
          </cell>
        </row>
        <row r="79">
          <cell r="A79" t="str">
            <v>Proposal First Year Rates (as a % of mature year rates)</v>
          </cell>
        </row>
        <row r="80">
          <cell r="D80" t="str">
            <v>Option 1</v>
          </cell>
          <cell r="F80" t="str">
            <v>Option 2</v>
          </cell>
          <cell r="H80" t="str">
            <v>Option 3</v>
          </cell>
          <cell r="J80" t="str">
            <v>Option 4</v>
          </cell>
        </row>
        <row r="81">
          <cell r="D81" t="str">
            <v>Expected Liability Rates</v>
          </cell>
          <cell r="E81" t="str">
            <v>Trigger Rates</v>
          </cell>
          <cell r="F81" t="str">
            <v>Expected Liability Rates</v>
          </cell>
          <cell r="G81" t="str">
            <v>Trigger Rates</v>
          </cell>
          <cell r="H81" t="str">
            <v>Expected Liability Rates</v>
          </cell>
          <cell r="I81" t="str">
            <v>Trigger Rates</v>
          </cell>
          <cell r="J81" t="str">
            <v>Expected Liability Rates</v>
          </cell>
          <cell r="K81" t="str">
            <v>Trigger Rates</v>
          </cell>
        </row>
        <row r="82">
          <cell r="A82" t="str">
            <v>Employee</v>
          </cell>
          <cell r="D82" t="e">
            <v>#DIV/0!</v>
          </cell>
          <cell r="E82" t="e">
            <v>#DIV/0!</v>
          </cell>
          <cell r="F82" t="e">
            <v>#DIV/0!</v>
          </cell>
          <cell r="G82" t="e">
            <v>#DIV/0!</v>
          </cell>
          <cell r="H82" t="e">
            <v>#DIV/0!</v>
          </cell>
          <cell r="I82" t="e">
            <v>#DIV/0!</v>
          </cell>
          <cell r="J82" t="e">
            <v>#DIV/0!</v>
          </cell>
          <cell r="K82" t="e">
            <v>#DIV/0!</v>
          </cell>
        </row>
        <row r="83">
          <cell r="A83" t="str">
            <v>Employee / child</v>
          </cell>
          <cell r="D83" t="e">
            <v>#DIV/0!</v>
          </cell>
          <cell r="E83" t="e">
            <v>#DIV/0!</v>
          </cell>
          <cell r="F83" t="e">
            <v>#DIV/0!</v>
          </cell>
          <cell r="G83" t="e">
            <v>#DIV/0!</v>
          </cell>
          <cell r="H83" t="e">
            <v>#DIV/0!</v>
          </cell>
          <cell r="I83" t="e">
            <v>#DIV/0!</v>
          </cell>
          <cell r="J83" t="e">
            <v>#DIV/0!</v>
          </cell>
          <cell r="K83" t="e">
            <v>#DIV/0!</v>
          </cell>
        </row>
        <row r="84">
          <cell r="A84" t="str">
            <v>Employee /children</v>
          </cell>
          <cell r="D84" t="e">
            <v>#DIV/0!</v>
          </cell>
          <cell r="E84" t="e">
            <v>#DIV/0!</v>
          </cell>
          <cell r="F84" t="e">
            <v>#DIV/0!</v>
          </cell>
          <cell r="G84" t="e">
            <v>#DIV/0!</v>
          </cell>
          <cell r="H84" t="e">
            <v>#DIV/0!</v>
          </cell>
          <cell r="I84" t="e">
            <v>#DIV/0!</v>
          </cell>
          <cell r="J84" t="e">
            <v>#DIV/0!</v>
          </cell>
          <cell r="K84" t="e">
            <v>#DIV/0!</v>
          </cell>
        </row>
        <row r="85">
          <cell r="A85" t="str">
            <v>Employee / spouse</v>
          </cell>
          <cell r="D85" t="e">
            <v>#DIV/0!</v>
          </cell>
          <cell r="E85" t="e">
            <v>#DIV/0!</v>
          </cell>
          <cell r="F85" t="e">
            <v>#DIV/0!</v>
          </cell>
          <cell r="G85" t="e">
            <v>#DIV/0!</v>
          </cell>
          <cell r="H85" t="e">
            <v>#DIV/0!</v>
          </cell>
          <cell r="I85" t="e">
            <v>#DIV/0!</v>
          </cell>
          <cell r="J85" t="e">
            <v>#DIV/0!</v>
          </cell>
          <cell r="K85" t="e">
            <v>#DIV/0!</v>
          </cell>
        </row>
        <row r="86">
          <cell r="A86" t="str">
            <v>Employee / family</v>
          </cell>
          <cell r="D86" t="e">
            <v>#DIV/0!</v>
          </cell>
          <cell r="E86" t="e">
            <v>#DIV/0!</v>
          </cell>
          <cell r="F86" t="e">
            <v>#DIV/0!</v>
          </cell>
          <cell r="G86" t="e">
            <v>#DIV/0!</v>
          </cell>
          <cell r="H86" t="e">
            <v>#DIV/0!</v>
          </cell>
          <cell r="I86" t="e">
            <v>#DIV/0!</v>
          </cell>
          <cell r="J86" t="e">
            <v>#DIV/0!</v>
          </cell>
          <cell r="K86" t="e">
            <v>#DIV/0!</v>
          </cell>
        </row>
        <row r="87">
          <cell r="A87" t="str">
            <v>Carve out</v>
          </cell>
          <cell r="D87" t="e">
            <v>#DIV/0!</v>
          </cell>
          <cell r="E87" t="e">
            <v>#DIV/0!</v>
          </cell>
          <cell r="F87" t="e">
            <v>#DIV/0!</v>
          </cell>
          <cell r="G87" t="e">
            <v>#DIV/0!</v>
          </cell>
          <cell r="H87" t="e">
            <v>#DIV/0!</v>
          </cell>
          <cell r="I87" t="e">
            <v>#DIV/0!</v>
          </cell>
          <cell r="J87" t="e">
            <v>#DIV/0!</v>
          </cell>
          <cell r="K87" t="e">
            <v>#DIV/0!</v>
          </cell>
        </row>
        <row r="88">
          <cell r="A88" t="str">
            <v>Expected Liabilities</v>
          </cell>
          <cell r="D88" t="e">
            <v>#DIV/0!</v>
          </cell>
          <cell r="E88" t="e">
            <v>#DIV/0!</v>
          </cell>
          <cell r="F88" t="e">
            <v>#DIV/0!</v>
          </cell>
          <cell r="G88" t="e">
            <v>#DIV/0!</v>
          </cell>
          <cell r="H88" t="e">
            <v>#DIV/0!</v>
          </cell>
          <cell r="I88" t="e">
            <v>#DIV/0!</v>
          </cell>
          <cell r="J88" t="e">
            <v>#DIV/0!</v>
          </cell>
          <cell r="K88" t="e">
            <v>#DIV/0!</v>
          </cell>
        </row>
        <row r="89">
          <cell r="D89" t="str">
            <v>Expected</v>
          </cell>
          <cell r="E89" t="str">
            <v>Max/Trigger</v>
          </cell>
        </row>
        <row r="90">
          <cell r="A90" t="str">
            <v>Total Premium (final rates)</v>
          </cell>
          <cell r="D90" t="e">
            <v>#DIV/0!</v>
          </cell>
          <cell r="E90" t="e">
            <v>#DIV/0!</v>
          </cell>
        </row>
        <row r="91">
          <cell r="A91" t="str">
            <v xml:space="preserve">Required Premium </v>
          </cell>
          <cell r="D91">
            <v>5432531.8794769747</v>
          </cell>
          <cell r="E91">
            <v>5047093.0143672638</v>
          </cell>
        </row>
        <row r="92">
          <cell r="A92" t="str">
            <v>Check - Should be  Zero</v>
          </cell>
          <cell r="D92" t="e">
            <v>#DIV/0!</v>
          </cell>
          <cell r="E92" t="e">
            <v>#DIV/0!</v>
          </cell>
        </row>
        <row r="94">
          <cell r="D94" t="str">
            <v>KC15+, $8/$15/$30 Rx</v>
          </cell>
          <cell r="E94" t="str">
            <v>KC15+, $8/$15/$30 Rx</v>
          </cell>
          <cell r="F94" t="str">
            <v>P20, $8/$15/$30 Rx</v>
          </cell>
          <cell r="G94" t="str">
            <v>P20, $8/$15/$30 Rx</v>
          </cell>
          <cell r="H94" t="str">
            <v>?</v>
          </cell>
          <cell r="I94" t="str">
            <v>?</v>
          </cell>
          <cell r="J94" t="str">
            <v>?</v>
          </cell>
          <cell r="K94" t="str">
            <v>?</v>
          </cell>
          <cell r="L94" t="str">
            <v>Total Enrollment</v>
          </cell>
        </row>
        <row r="96">
          <cell r="D96">
            <v>3795</v>
          </cell>
          <cell r="E96">
            <v>3795</v>
          </cell>
          <cell r="F96">
            <v>706</v>
          </cell>
          <cell r="G96">
            <v>706</v>
          </cell>
          <cell r="H96">
            <v>0</v>
          </cell>
          <cell r="I96">
            <v>0</v>
          </cell>
          <cell r="J96">
            <v>0</v>
          </cell>
          <cell r="K96">
            <v>0</v>
          </cell>
          <cell r="L96">
            <v>4501</v>
          </cell>
        </row>
        <row r="98">
          <cell r="D98">
            <v>2370</v>
          </cell>
          <cell r="E98">
            <v>2370</v>
          </cell>
          <cell r="F98">
            <v>492</v>
          </cell>
          <cell r="G98">
            <v>492</v>
          </cell>
          <cell r="H98">
            <v>0</v>
          </cell>
          <cell r="I98">
            <v>0</v>
          </cell>
          <cell r="J98">
            <v>0</v>
          </cell>
          <cell r="K98">
            <v>0</v>
          </cell>
          <cell r="L98">
            <v>2862</v>
          </cell>
        </row>
        <row r="99">
          <cell r="D99">
            <v>0</v>
          </cell>
          <cell r="E99">
            <v>0</v>
          </cell>
          <cell r="F99">
            <v>30</v>
          </cell>
          <cell r="G99">
            <v>30</v>
          </cell>
          <cell r="H99">
            <v>0</v>
          </cell>
          <cell r="I99">
            <v>0</v>
          </cell>
          <cell r="J99">
            <v>0</v>
          </cell>
          <cell r="K99">
            <v>0</v>
          </cell>
          <cell r="L99">
            <v>30</v>
          </cell>
        </row>
        <row r="100">
          <cell r="D100">
            <v>369</v>
          </cell>
          <cell r="E100">
            <v>369</v>
          </cell>
          <cell r="F100">
            <v>37</v>
          </cell>
          <cell r="G100">
            <v>37</v>
          </cell>
          <cell r="H100">
            <v>0</v>
          </cell>
          <cell r="I100">
            <v>0</v>
          </cell>
          <cell r="J100">
            <v>0</v>
          </cell>
          <cell r="K100">
            <v>0</v>
          </cell>
          <cell r="L100">
            <v>406</v>
          </cell>
        </row>
        <row r="101">
          <cell r="D101">
            <v>522</v>
          </cell>
          <cell r="E101">
            <v>522</v>
          </cell>
          <cell r="F101">
            <v>64</v>
          </cell>
          <cell r="G101">
            <v>64</v>
          </cell>
          <cell r="H101">
            <v>0</v>
          </cell>
          <cell r="I101">
            <v>0</v>
          </cell>
          <cell r="J101">
            <v>0</v>
          </cell>
          <cell r="K101">
            <v>0</v>
          </cell>
          <cell r="L101">
            <v>586</v>
          </cell>
        </row>
        <row r="102">
          <cell r="D102">
            <v>767</v>
          </cell>
          <cell r="E102">
            <v>767</v>
          </cell>
          <cell r="F102">
            <v>118</v>
          </cell>
          <cell r="G102">
            <v>118</v>
          </cell>
          <cell r="H102">
            <v>0</v>
          </cell>
          <cell r="I102">
            <v>0</v>
          </cell>
          <cell r="J102">
            <v>0</v>
          </cell>
          <cell r="K102">
            <v>0</v>
          </cell>
          <cell r="L102">
            <v>885</v>
          </cell>
        </row>
        <row r="103">
          <cell r="D103">
            <v>0</v>
          </cell>
          <cell r="E103">
            <v>0</v>
          </cell>
          <cell r="F103">
            <v>0</v>
          </cell>
          <cell r="G103">
            <v>0</v>
          </cell>
          <cell r="H103">
            <v>0</v>
          </cell>
          <cell r="I103">
            <v>0</v>
          </cell>
          <cell r="J103">
            <v>0</v>
          </cell>
          <cell r="K103">
            <v>0</v>
          </cell>
          <cell r="L103">
            <v>0</v>
          </cell>
        </row>
        <row r="104">
          <cell r="D104">
            <v>4028</v>
          </cell>
          <cell r="E104">
            <v>4028</v>
          </cell>
          <cell r="F104">
            <v>741</v>
          </cell>
          <cell r="G104">
            <v>741</v>
          </cell>
          <cell r="H104">
            <v>0</v>
          </cell>
          <cell r="I104">
            <v>0</v>
          </cell>
          <cell r="J104">
            <v>0</v>
          </cell>
          <cell r="K104">
            <v>0</v>
          </cell>
          <cell r="L104">
            <v>4769</v>
          </cell>
        </row>
        <row r="106">
          <cell r="D106" t="str">
            <v>Illustrative Expected</v>
          </cell>
          <cell r="E106" t="str">
            <v>125% Claims</v>
          </cell>
          <cell r="F106" t="str">
            <v>Illustrative Expected</v>
          </cell>
          <cell r="G106" t="str">
            <v>125% Claims</v>
          </cell>
          <cell r="H106" t="str">
            <v>Illustrative Expected</v>
          </cell>
          <cell r="I106" t="str">
            <v>125% Claims</v>
          </cell>
          <cell r="J106" t="str">
            <v>Illustrative Expected</v>
          </cell>
          <cell r="K106" t="str">
            <v>125% Claims</v>
          </cell>
        </row>
        <row r="107">
          <cell r="D107" t="str">
            <v>Liability</v>
          </cell>
          <cell r="E107" t="str">
            <v>Trigger</v>
          </cell>
          <cell r="F107" t="str">
            <v>Liability</v>
          </cell>
          <cell r="G107" t="str">
            <v>Trigger</v>
          </cell>
          <cell r="H107" t="str">
            <v>Liability</v>
          </cell>
          <cell r="I107" t="str">
            <v>Trigger</v>
          </cell>
          <cell r="J107" t="str">
            <v>Liability</v>
          </cell>
          <cell r="K107" t="str">
            <v>Trigger</v>
          </cell>
        </row>
        <row r="108">
          <cell r="D108">
            <v>0</v>
          </cell>
          <cell r="E108">
            <v>412.11</v>
          </cell>
          <cell r="F108">
            <v>0</v>
          </cell>
          <cell r="G108">
            <v>364.5</v>
          </cell>
          <cell r="H108">
            <v>0</v>
          </cell>
          <cell r="I108">
            <v>0</v>
          </cell>
          <cell r="J108">
            <v>0</v>
          </cell>
          <cell r="K108">
            <v>0</v>
          </cell>
        </row>
        <row r="109">
          <cell r="D109">
            <v>0</v>
          </cell>
          <cell r="E109">
            <v>412.11</v>
          </cell>
          <cell r="F109">
            <v>0</v>
          </cell>
          <cell r="G109">
            <v>364.5</v>
          </cell>
          <cell r="H109">
            <v>0</v>
          </cell>
          <cell r="I109">
            <v>0</v>
          </cell>
          <cell r="J109">
            <v>0</v>
          </cell>
          <cell r="K109">
            <v>0</v>
          </cell>
        </row>
        <row r="110">
          <cell r="D110">
            <v>0</v>
          </cell>
          <cell r="E110">
            <v>412.11</v>
          </cell>
          <cell r="F110">
            <v>0</v>
          </cell>
          <cell r="G110">
            <v>364.5</v>
          </cell>
          <cell r="H110">
            <v>0</v>
          </cell>
          <cell r="I110">
            <v>0</v>
          </cell>
          <cell r="J110">
            <v>0</v>
          </cell>
          <cell r="K110">
            <v>0</v>
          </cell>
        </row>
        <row r="111">
          <cell r="D111">
            <v>0</v>
          </cell>
          <cell r="E111">
            <v>494.53</v>
          </cell>
          <cell r="F111">
            <v>0</v>
          </cell>
          <cell r="G111">
            <v>437.4</v>
          </cell>
          <cell r="H111">
            <v>0</v>
          </cell>
          <cell r="I111">
            <v>0</v>
          </cell>
          <cell r="J111">
            <v>0</v>
          </cell>
          <cell r="K111">
            <v>0</v>
          </cell>
        </row>
        <row r="112">
          <cell r="D112">
            <v>0</v>
          </cell>
          <cell r="E112">
            <v>706.47</v>
          </cell>
          <cell r="F112">
            <v>0</v>
          </cell>
          <cell r="G112">
            <v>624.85</v>
          </cell>
          <cell r="H112">
            <v>0</v>
          </cell>
          <cell r="I112">
            <v>0</v>
          </cell>
          <cell r="J112">
            <v>0</v>
          </cell>
          <cell r="K112">
            <v>0</v>
          </cell>
        </row>
        <row r="113">
          <cell r="D113">
            <v>0</v>
          </cell>
          <cell r="E113">
            <v>0</v>
          </cell>
          <cell r="F113">
            <v>0</v>
          </cell>
          <cell r="G113">
            <v>0</v>
          </cell>
          <cell r="H113">
            <v>0</v>
          </cell>
          <cell r="I113">
            <v>0</v>
          </cell>
          <cell r="J113">
            <v>0</v>
          </cell>
          <cell r="K113">
            <v>0</v>
          </cell>
        </row>
        <row r="115">
          <cell r="D115">
            <v>0</v>
          </cell>
          <cell r="E115">
            <v>1928776.4400000002</v>
          </cell>
          <cell r="F115">
            <v>0</v>
          </cell>
          <cell r="G115">
            <v>305481.40000000002</v>
          </cell>
          <cell r="H115">
            <v>0</v>
          </cell>
          <cell r="I115">
            <v>0</v>
          </cell>
          <cell r="J115">
            <v>0</v>
          </cell>
          <cell r="K115">
            <v>0</v>
          </cell>
          <cell r="L115">
            <v>2234257.8400000003</v>
          </cell>
        </row>
        <row r="116">
          <cell r="D116">
            <v>0</v>
          </cell>
          <cell r="E116">
            <v>23145317.280000001</v>
          </cell>
          <cell r="F116">
            <v>0</v>
          </cell>
          <cell r="G116">
            <v>3665776.8000000003</v>
          </cell>
          <cell r="H116">
            <v>0</v>
          </cell>
          <cell r="I116">
            <v>0</v>
          </cell>
          <cell r="J116">
            <v>0</v>
          </cell>
          <cell r="K116">
            <v>0</v>
          </cell>
          <cell r="L116">
            <v>0</v>
          </cell>
          <cell r="M116">
            <v>26811094.080000002</v>
          </cell>
        </row>
        <row r="117">
          <cell r="L117">
            <v>-5432531.8794769747</v>
          </cell>
          <cell r="M117">
            <v>21764001.065632738</v>
          </cell>
        </row>
        <row r="123">
          <cell r="D123" t="e">
            <v>#DIV/0!</v>
          </cell>
          <cell r="E123" t="e">
            <v>#DIV/0!</v>
          </cell>
          <cell r="F123" t="e">
            <v>#DIV/0!</v>
          </cell>
          <cell r="G123" t="e">
            <v>#DIV/0!</v>
          </cell>
          <cell r="H123" t="e">
            <v>#DIV/0!</v>
          </cell>
          <cell r="I123" t="e">
            <v>#DIV/0!</v>
          </cell>
          <cell r="J123" t="e">
            <v>#DIV/0!</v>
          </cell>
          <cell r="K123" t="e">
            <v>#DIV/0!</v>
          </cell>
        </row>
        <row r="124">
          <cell r="D124" t="e">
            <v>#DIV/0!</v>
          </cell>
          <cell r="E124" t="e">
            <v>#DIV/0!</v>
          </cell>
          <cell r="F124" t="e">
            <v>#DIV/0!</v>
          </cell>
          <cell r="G124" t="e">
            <v>#DIV/0!</v>
          </cell>
          <cell r="H124" t="e">
            <v>#DIV/0!</v>
          </cell>
          <cell r="I124" t="e">
            <v>#DIV/0!</v>
          </cell>
          <cell r="J124" t="e">
            <v>#DIV/0!</v>
          </cell>
          <cell r="K124" t="e">
            <v>#DIV/0!</v>
          </cell>
        </row>
        <row r="125">
          <cell r="D125" t="e">
            <v>#DIV/0!</v>
          </cell>
          <cell r="E125" t="e">
            <v>#DIV/0!</v>
          </cell>
          <cell r="F125" t="e">
            <v>#DIV/0!</v>
          </cell>
          <cell r="G125" t="e">
            <v>#DIV/0!</v>
          </cell>
          <cell r="H125" t="e">
            <v>#DIV/0!</v>
          </cell>
          <cell r="I125" t="e">
            <v>#DIV/0!</v>
          </cell>
          <cell r="J125" t="e">
            <v>#DIV/0!</v>
          </cell>
          <cell r="K125" t="e">
            <v>#DIV/0!</v>
          </cell>
        </row>
        <row r="126">
          <cell r="D126" t="e">
            <v>#DIV/0!</v>
          </cell>
          <cell r="E126" t="e">
            <v>#DIV/0!</v>
          </cell>
          <cell r="F126" t="e">
            <v>#DIV/0!</v>
          </cell>
          <cell r="G126" t="e">
            <v>#DIV/0!</v>
          </cell>
          <cell r="H126" t="e">
            <v>#DIV/0!</v>
          </cell>
          <cell r="I126" t="e">
            <v>#DIV/0!</v>
          </cell>
          <cell r="J126" t="e">
            <v>#DIV/0!</v>
          </cell>
          <cell r="K126" t="e">
            <v>#DIV/0!</v>
          </cell>
        </row>
        <row r="127">
          <cell r="D127" t="e">
            <v>#DIV/0!</v>
          </cell>
          <cell r="E127" t="e">
            <v>#DIV/0!</v>
          </cell>
          <cell r="F127" t="e">
            <v>#DIV/0!</v>
          </cell>
          <cell r="G127" t="e">
            <v>#DIV/0!</v>
          </cell>
          <cell r="H127" t="e">
            <v>#DIV/0!</v>
          </cell>
          <cell r="I127" t="e">
            <v>#DIV/0!</v>
          </cell>
          <cell r="J127" t="e">
            <v>#DIV/0!</v>
          </cell>
          <cell r="K127" t="e">
            <v>#DIV/0!</v>
          </cell>
        </row>
        <row r="128">
          <cell r="D128" t="e">
            <v>#DIV/0!</v>
          </cell>
          <cell r="E128" t="e">
            <v>#DIV/0!</v>
          </cell>
          <cell r="F128" t="e">
            <v>#DIV/0!</v>
          </cell>
          <cell r="G128" t="e">
            <v>#DIV/0!</v>
          </cell>
          <cell r="H128" t="e">
            <v>#DIV/0!</v>
          </cell>
          <cell r="I128" t="e">
            <v>#DIV/0!</v>
          </cell>
          <cell r="J128" t="e">
            <v>#DIV/0!</v>
          </cell>
          <cell r="K128" t="e">
            <v>#DIV/0!</v>
          </cell>
        </row>
        <row r="130">
          <cell r="D130" t="e">
            <v>#DIV/0!</v>
          </cell>
          <cell r="E130" t="e">
            <v>#DIV/0!</v>
          </cell>
          <cell r="F130" t="e">
            <v>#DIV/0!</v>
          </cell>
          <cell r="G130" t="e">
            <v>#DIV/0!</v>
          </cell>
          <cell r="H130" t="e">
            <v>#DIV/0!</v>
          </cell>
          <cell r="I130" t="e">
            <v>#DIV/0!</v>
          </cell>
          <cell r="J130" t="e">
            <v>#DIV/0!</v>
          </cell>
          <cell r="K130" t="e">
            <v>#DIV/0!</v>
          </cell>
          <cell r="L130" t="e">
            <v>#DIV/0!</v>
          </cell>
          <cell r="M130" t="e">
            <v>#DIV/0!</v>
          </cell>
        </row>
        <row r="131">
          <cell r="D131" t="e">
            <v>#DIV/0!</v>
          </cell>
          <cell r="E131" t="e">
            <v>#DIV/0!</v>
          </cell>
          <cell r="F131" t="e">
            <v>#DIV/0!</v>
          </cell>
          <cell r="G131" t="e">
            <v>#DIV/0!</v>
          </cell>
          <cell r="H131" t="e">
            <v>#DIV/0!</v>
          </cell>
          <cell r="I131" t="e">
            <v>#DIV/0!</v>
          </cell>
          <cell r="J131" t="e">
            <v>#DIV/0!</v>
          </cell>
          <cell r="K131" t="e">
            <v>#DIV/0!</v>
          </cell>
          <cell r="L131" t="e">
            <v>#DIV/0!</v>
          </cell>
          <cell r="M131" t="e">
            <v>#DIV/0!</v>
          </cell>
        </row>
        <row r="132">
          <cell r="L132" t="e">
            <v>#DIV/0!</v>
          </cell>
          <cell r="M132" t="e">
            <v>#DIV/0!</v>
          </cell>
        </row>
      </sheetData>
      <sheetData sheetId="12" refreshError="1">
        <row r="13">
          <cell r="B13" t="str">
            <v xml:space="preserve">ENROLLMENT </v>
          </cell>
          <cell r="C13" t="str">
            <v>Employee and One Child</v>
          </cell>
          <cell r="D13">
            <v>0</v>
          </cell>
          <cell r="E13">
            <v>0</v>
          </cell>
          <cell r="F13">
            <v>30</v>
          </cell>
          <cell r="G13">
            <v>30</v>
          </cell>
          <cell r="H13">
            <v>30</v>
          </cell>
        </row>
        <row r="14">
          <cell r="B14" t="str">
            <v>Beginning as of February 1, 2001</v>
          </cell>
          <cell r="C14" t="str">
            <v>Employee and Children</v>
          </cell>
          <cell r="D14">
            <v>369</v>
          </cell>
          <cell r="E14">
            <v>369</v>
          </cell>
          <cell r="F14">
            <v>37</v>
          </cell>
          <cell r="G14">
            <v>37</v>
          </cell>
          <cell r="H14">
            <v>406</v>
          </cell>
        </row>
        <row r="15">
          <cell r="B15" t="str">
            <v>Ending as of January 31, 2002</v>
          </cell>
          <cell r="C15" t="str">
            <v>Employee and Spouse</v>
          </cell>
          <cell r="D15">
            <v>522</v>
          </cell>
          <cell r="E15">
            <v>522</v>
          </cell>
          <cell r="F15">
            <v>64</v>
          </cell>
          <cell r="G15">
            <v>64</v>
          </cell>
          <cell r="H15">
            <v>586</v>
          </cell>
        </row>
        <row r="16">
          <cell r="C16" t="str">
            <v>Employee and Family</v>
          </cell>
          <cell r="D16">
            <v>767</v>
          </cell>
          <cell r="E16">
            <v>767</v>
          </cell>
          <cell r="F16">
            <v>118</v>
          </cell>
          <cell r="G16">
            <v>118</v>
          </cell>
          <cell r="H16">
            <v>885</v>
          </cell>
        </row>
        <row r="17">
          <cell r="C17" t="str">
            <v>Carve Out</v>
          </cell>
          <cell r="D17">
            <v>0</v>
          </cell>
          <cell r="E17">
            <v>0</v>
          </cell>
          <cell r="F17">
            <v>0</v>
          </cell>
          <cell r="G17">
            <v>0</v>
          </cell>
          <cell r="H17">
            <v>0</v>
          </cell>
        </row>
        <row r="23">
          <cell r="C23" t="str">
            <v>Employee and One Child</v>
          </cell>
          <cell r="D23">
            <v>0</v>
          </cell>
          <cell r="E23">
            <v>412.11</v>
          </cell>
          <cell r="F23">
            <v>0</v>
          </cell>
          <cell r="G23">
            <v>364.5</v>
          </cell>
        </row>
        <row r="24">
          <cell r="B24" t="str">
            <v>PRESENT PREMIUMS</v>
          </cell>
          <cell r="C24" t="str">
            <v>Employee and Children</v>
          </cell>
          <cell r="D24">
            <v>0</v>
          </cell>
          <cell r="E24">
            <v>412.11</v>
          </cell>
          <cell r="F24">
            <v>0</v>
          </cell>
          <cell r="G24">
            <v>364.5</v>
          </cell>
        </row>
        <row r="25">
          <cell r="B25"/>
          <cell r="C25" t="str">
            <v>Employee and Spouse</v>
          </cell>
          <cell r="D25">
            <v>0</v>
          </cell>
          <cell r="E25">
            <v>494.53</v>
          </cell>
          <cell r="F25">
            <v>0</v>
          </cell>
          <cell r="G25">
            <v>437.4</v>
          </cell>
        </row>
        <row r="26">
          <cell r="C26" t="str">
            <v>Employee and Family</v>
          </cell>
          <cell r="D26">
            <v>0</v>
          </cell>
          <cell r="E26">
            <v>706.47</v>
          </cell>
          <cell r="F26">
            <v>0</v>
          </cell>
          <cell r="G26">
            <v>624.85</v>
          </cell>
        </row>
        <row r="27">
          <cell r="C27" t="str">
            <v>Carve Out</v>
          </cell>
          <cell r="D27">
            <v>0</v>
          </cell>
          <cell r="E27">
            <v>0</v>
          </cell>
          <cell r="F27">
            <v>0</v>
          </cell>
          <cell r="G27">
            <v>0</v>
          </cell>
        </row>
        <row r="38">
          <cell r="C38" t="str">
            <v>Employee and One Child</v>
          </cell>
          <cell r="D38" t="e">
            <v>#DIV/0!</v>
          </cell>
          <cell r="E38" t="e">
            <v>#DIV/0!</v>
          </cell>
          <cell r="F38" t="e">
            <v>#DIV/0!</v>
          </cell>
          <cell r="G38" t="e">
            <v>#DIV/0!</v>
          </cell>
        </row>
        <row r="39">
          <cell r="B39" t="str">
            <v>RENEWAL PREMIUMS</v>
          </cell>
          <cell r="C39" t="str">
            <v>Employee and Children</v>
          </cell>
          <cell r="D39" t="e">
            <v>#DIV/0!</v>
          </cell>
          <cell r="E39" t="e">
            <v>#DIV/0!</v>
          </cell>
          <cell r="F39" t="e">
            <v>#DIV/0!</v>
          </cell>
          <cell r="G39" t="e">
            <v>#DIV/0!</v>
          </cell>
        </row>
        <row r="40">
          <cell r="C40" t="str">
            <v>Employee and Spouse</v>
          </cell>
          <cell r="D40" t="e">
            <v>#DIV/0!</v>
          </cell>
          <cell r="E40" t="e">
            <v>#DIV/0!</v>
          </cell>
          <cell r="F40" t="e">
            <v>#DIV/0!</v>
          </cell>
          <cell r="G40" t="e">
            <v>#DIV/0!</v>
          </cell>
        </row>
        <row r="41">
          <cell r="C41" t="str">
            <v>Employee and Family</v>
          </cell>
          <cell r="D41" t="e">
            <v>#DIV/0!</v>
          </cell>
          <cell r="E41" t="e">
            <v>#DIV/0!</v>
          </cell>
          <cell r="F41" t="e">
            <v>#DIV/0!</v>
          </cell>
          <cell r="G41" t="e">
            <v>#DIV/0!</v>
          </cell>
        </row>
        <row r="42">
          <cell r="C42" t="str">
            <v>Carve Out</v>
          </cell>
          <cell r="D42" t="e">
            <v>#DIV/0!</v>
          </cell>
          <cell r="E42" t="e">
            <v>#DIV/0!</v>
          </cell>
          <cell r="F42" t="e">
            <v>#DIV/0!</v>
          </cell>
          <cell r="G42" t="e">
            <v>#DIV/0!</v>
          </cell>
        </row>
      </sheetData>
      <sheetData sheetId="13"/>
      <sheetData sheetId="14" refreshError="1">
        <row r="3">
          <cell r="B3" t="str">
            <v>Prince William County Schools &amp; Service Authority</v>
          </cell>
        </row>
        <row r="4">
          <cell r="B4" t="str">
            <v>Group Number(s): 153,0X2277, 0X2278 and Account Code: A319B</v>
          </cell>
        </row>
        <row r="5">
          <cell r="B5" t="str">
            <v>Prospective Renewal Underwriting Analysis</v>
          </cell>
        </row>
        <row r="6">
          <cell r="B6" t="str">
            <v>For the Period:  7/1/02 through 6/30/03</v>
          </cell>
        </row>
        <row r="9">
          <cell r="B9" t="str">
            <v>I.</v>
          </cell>
          <cell r="C9" t="str">
            <v>ENROLLMENT BASIS</v>
          </cell>
          <cell r="K9" t="str">
            <v>Total</v>
          </cell>
        </row>
        <row r="10">
          <cell r="C10" t="str">
            <v>Average Enrollment in Current Review Period</v>
          </cell>
          <cell r="K10">
            <v>4676</v>
          </cell>
        </row>
        <row r="12">
          <cell r="B12" t="str">
            <v>II.</v>
          </cell>
          <cell r="C12" t="str">
            <v>INCOME AT PRESENT PREMIUMS</v>
          </cell>
          <cell r="K12">
            <v>20475698.940000001</v>
          </cell>
        </row>
        <row r="13">
          <cell r="C13" t="str">
            <v>Current Health Premiums times Enrollment in Current Review Period</v>
          </cell>
        </row>
        <row r="15">
          <cell r="B15" t="str">
            <v>III.</v>
          </cell>
          <cell r="C15" t="str">
            <v>PROJECTED CLAIMS RELATED CHARGES</v>
          </cell>
          <cell r="K15">
            <v>23549748.27540629</v>
          </cell>
        </row>
        <row r="16">
          <cell r="C16" t="str">
            <v xml:space="preserve">This is the total amount of projected claims costs for the upcoming year based on an underwriting formula which blends 6 months of actual claims experience.  </v>
          </cell>
        </row>
        <row r="18">
          <cell r="C18" t="str">
            <v xml:space="preserve">Projected claims include a charge for pooling insurance to manage the impact of individual large claims. </v>
          </cell>
        </row>
        <row r="20">
          <cell r="C20" t="str">
            <v>Your current year's claims costs have been reduced by $1,732,848, your actual facility savings less applicable facility discount retained. This savings is available through the Participating Facility Agreements of Trigon Blue Cross Blue Shield, its affili</v>
          </cell>
        </row>
        <row r="22">
          <cell r="B22" t="str">
            <v>IV.</v>
          </cell>
          <cell r="C22" t="str">
            <v>PROJECTED RETENTION</v>
          </cell>
          <cell r="K22">
            <v>1496893.0945359035</v>
          </cell>
        </row>
        <row r="23">
          <cell r="C23" t="str">
            <v>The amount needed to cover administration charge, reserve fee, risk assumption, and state premium tax.The retention costs have been reduced by a prescription drug administrative credit of  -$111,116.</v>
          </cell>
        </row>
        <row r="25">
          <cell r="B25" t="str">
            <v>V.</v>
          </cell>
          <cell r="C25" t="str">
            <v>INCOME REQUIREMENT</v>
          </cell>
          <cell r="K25">
            <v>25046641.369942192</v>
          </cell>
        </row>
        <row r="27">
          <cell r="B27" t="str">
            <v>VI.</v>
          </cell>
          <cell r="C27" t="str">
            <v>PERCENTAGE ADJUSTMENT (V./II.)</v>
          </cell>
          <cell r="K27">
            <v>0.22323743103160654</v>
          </cell>
        </row>
      </sheetData>
      <sheetData sheetId="15"/>
      <sheetData sheetId="16" refreshError="1">
        <row r="2">
          <cell r="A2" t="str">
            <v>Prince William County Schools &amp; Service Authority</v>
          </cell>
        </row>
        <row r="3">
          <cell r="A3" t="str">
            <v>Group Number(s): 153,0X2277, 0X2278 and Account Code: A319B</v>
          </cell>
        </row>
        <row r="4">
          <cell r="A4" t="str">
            <v>125% Aggregate Stop Loss Funding</v>
          </cell>
        </row>
        <row r="5">
          <cell r="A5" t="str">
            <v>Contract Period: 7/1/02 through 6/30/03</v>
          </cell>
        </row>
        <row r="6">
          <cell r="A6" t="str">
            <v>CLAIMS IBNR CAP RATES</v>
          </cell>
        </row>
        <row r="9">
          <cell r="B9" t="str">
            <v>ENROLLMENT BASIS</v>
          </cell>
        </row>
        <row r="10">
          <cell r="B10" t="str">
            <v>Employee Only</v>
          </cell>
        </row>
        <row r="11">
          <cell r="B11" t="str">
            <v>Employee and One Child</v>
          </cell>
        </row>
        <row r="12">
          <cell r="B12" t="str">
            <v>Employee and Children</v>
          </cell>
        </row>
        <row r="13">
          <cell r="B13" t="str">
            <v>Employee and Spouse</v>
          </cell>
        </row>
        <row r="14">
          <cell r="B14" t="str">
            <v>Employee and Family</v>
          </cell>
        </row>
        <row r="15">
          <cell r="B15" t="str">
            <v>Carve Out</v>
          </cell>
        </row>
        <row r="17">
          <cell r="B17" t="str">
            <v xml:space="preserve">In the event of cancellation, the last three months of medical/drug enrollment for each option would be annualized, then multiplied by the applicable IBNR cap rate to determine the maximum claims liability on runout claims.  A single excess settlement on </v>
          </cell>
        </row>
        <row r="19">
          <cell r="B19" t="str">
            <v>With the IBNR cap protection, specific stop loss coverage based on the same limit that was in effect during the policy period is required on the runout claims.  Accumulation toward the specific stop loss limit and the IBNR cap will begin on the terminatio</v>
          </cell>
        </row>
        <row r="21">
          <cell r="B21" t="str">
            <v>Trigon Blue Cross Blue Shield and its affiliated HMO's reserve the right to revise the IBNR cap rates should the group request changes in their benefits, networks, or service level, or should the total enrollment or enrollment distribution by product, mem</v>
          </cell>
        </row>
        <row r="23">
          <cell r="B23" t="str">
            <v>Please refer to the funding description included in this package for additional information.</v>
          </cell>
        </row>
      </sheetData>
      <sheetData sheetId="17" refreshError="1">
        <row r="9">
          <cell r="F9" t="str">
            <v>KC15+, $8/$15/$30 Rx</v>
          </cell>
          <cell r="H9" t="str">
            <v>P20, $8/$15/$30 Rx</v>
          </cell>
        </row>
        <row r="10">
          <cell r="F10">
            <v>3795</v>
          </cell>
          <cell r="H10">
            <v>706</v>
          </cell>
        </row>
        <row r="11">
          <cell r="F11">
            <v>4028</v>
          </cell>
          <cell r="H11">
            <v>741</v>
          </cell>
        </row>
        <row r="13">
          <cell r="B13" t="str">
            <v>NETWORK ACCESS FEES</v>
          </cell>
        </row>
        <row r="14">
          <cell r="C14" t="str">
            <v>Facility Discount Retained - Virginia</v>
          </cell>
          <cell r="F14" t="str">
            <v>20%</v>
          </cell>
          <cell r="H14" t="str">
            <v>n/a</v>
          </cell>
        </row>
        <row r="15">
          <cell r="D15" t="str">
            <v>- of Virginia facility network savings</v>
          </cell>
        </row>
        <row r="16">
          <cell r="C16" t="str">
            <v>ITS Access Fee - Non-Virginia</v>
          </cell>
          <cell r="F16" t="str">
            <v>10%</v>
          </cell>
          <cell r="H16" t="str">
            <v>n/a</v>
          </cell>
        </row>
        <row r="17">
          <cell r="D17" t="str">
            <v>- of non-Virginia facility and professional</v>
          </cell>
        </row>
        <row r="18">
          <cell r="D18" t="str">
            <v xml:space="preserve">  network savings up to $2,000 per claim</v>
          </cell>
        </row>
        <row r="20">
          <cell r="B20" t="str">
            <v>REINSURANCE CHARGES</v>
          </cell>
        </row>
        <row r="21">
          <cell r="C21" t="str">
            <v>$100,000 specific stop loss charge</v>
          </cell>
          <cell r="F21">
            <v>0.04</v>
          </cell>
          <cell r="H21">
            <v>0.03</v>
          </cell>
        </row>
        <row r="22">
          <cell r="D22" t="str">
            <v>- of medical claims and drug expense</v>
          </cell>
        </row>
        <row r="23">
          <cell r="C23" t="str">
            <v>125 % Aggregate Stop Loss charge</v>
          </cell>
          <cell r="F23">
            <v>6.4999999999999997E-3</v>
          </cell>
          <cell r="H23">
            <v>6.4999999999999997E-3</v>
          </cell>
        </row>
        <row r="24">
          <cell r="D24" t="str">
            <v>- of claims expense</v>
          </cell>
        </row>
        <row r="27">
          <cell r="F27">
            <v>18.22</v>
          </cell>
          <cell r="H27">
            <v>18.4023</v>
          </cell>
        </row>
        <row r="28">
          <cell r="F28">
            <v>-2.02</v>
          </cell>
          <cell r="H28">
            <v>-1.01</v>
          </cell>
        </row>
        <row r="29">
          <cell r="F29">
            <v>16.2</v>
          </cell>
          <cell r="H29">
            <v>17.392299999999999</v>
          </cell>
        </row>
        <row r="32">
          <cell r="F32">
            <v>1.7500000000000002E-2</v>
          </cell>
          <cell r="H32">
            <v>1.7500000000000002E-2</v>
          </cell>
        </row>
        <row r="36">
          <cell r="F36">
            <v>2.2499999999999999E-2</v>
          </cell>
          <cell r="H36">
            <v>2.2499999999999999E-2</v>
          </cell>
        </row>
        <row r="38">
          <cell r="C38" t="str">
            <v xml:space="preserve">Optional HMC Products: </v>
          </cell>
          <cell r="F38">
            <v>0.3</v>
          </cell>
          <cell r="H38">
            <v>0.3</v>
          </cell>
        </row>
        <row r="39">
          <cell r="D39" t="str">
            <v>Baby Benefits</v>
          </cell>
        </row>
        <row r="41">
          <cell r="B41" t="str">
            <v>FULLY INSURED VISION PREMIUM</v>
          </cell>
          <cell r="F41">
            <v>0.70564327608759869</v>
          </cell>
          <cell r="H41">
            <v>0</v>
          </cell>
        </row>
        <row r="45">
          <cell r="C45" t="str">
            <v>The charges and calculation of the claims trigger rates are based upon the current number of employees insured. Trigon Blue Cross Blue Shield and its affiliated HMO's reserve the right to revise the charges and claims trigger rates, should the group reque</v>
          </cell>
        </row>
      </sheetData>
      <sheetData sheetId="18"/>
      <sheetData sheetId="19" refreshError="1">
        <row r="12">
          <cell r="D12" t="str">
            <v>Facility and Professional Network savings after</v>
          </cell>
        </row>
        <row r="13">
          <cell r="D13" t="str">
            <v>applicable access fees have been applied, and</v>
          </cell>
        </row>
        <row r="14">
          <cell r="D14" t="str">
            <v>pharmacy savings</v>
          </cell>
        </row>
      </sheetData>
      <sheetData sheetId="20"/>
      <sheetData sheetId="21"/>
      <sheetData sheetId="22" refreshError="1">
        <row r="13">
          <cell r="A13" t="str">
            <v>NOTE:  For illustrative purposes, claims cost shown on the Underwriting Analysis has been adjusted to include professional provider discounts.  This amount is developed by adding the professional savings to</v>
          </cell>
        </row>
        <row r="14">
          <cell r="A14" t="str">
            <v>the claims cost as defined above and in the group contract.  Please see 'Savings Report' for additional savings information.</v>
          </cell>
        </row>
        <row r="21">
          <cell r="A21" t="str">
            <v xml:space="preserve"> Professional Provider Discount</v>
          </cell>
        </row>
        <row r="22">
          <cell r="A22" t="str">
            <v>The difference between a Covered (non-Facility) Provider's retail charge for services and supplies that are covered under the plan and Trigon's allowance for the payment of such services and supplies for services rendered by a</v>
          </cell>
        </row>
        <row r="23">
          <cell r="A23" t="str">
            <v>Virginia professional provider.  The difference between a covered provider's charge minus amount paid minus subscriber liability for services rendered by a non-Virginia professional provider.</v>
          </cell>
        </row>
      </sheetData>
      <sheetData sheetId="23" refreshError="1">
        <row r="22">
          <cell r="A22" t="str">
            <v>Trigon Blue Cross Blue Shield and its affiliated HMOs</v>
          </cell>
        </row>
        <row r="26">
          <cell r="A26" t="str">
            <v>Affiliated HMOs include , HealthKeepers, Inc.</v>
          </cell>
        </row>
        <row r="27">
          <cell r="A27" t="str">
            <v>Trigon Blue Cross Blue Shield is the trade name of Trigon Insurance Company</v>
          </cell>
        </row>
        <row r="28">
          <cell r="A28" t="str">
            <v>Trigon Blue Cross Blue Shield, , HealthKeepers, Inc. are</v>
          </cell>
        </row>
        <row r="31">
          <cell r="A31" t="str">
            <v>®  Registered Marks of the Blue Cross and Blue Shield Association</v>
          </cell>
        </row>
        <row r="32">
          <cell r="A32" t="str">
            <v>®' Registered Mark of Trigon Insurance Company</v>
          </cell>
        </row>
      </sheetData>
      <sheetData sheetId="24"/>
      <sheetData sheetId="25" refreshError="1">
        <row r="4">
          <cell r="A4" t="str">
            <v xml:space="preserve"> </v>
          </cell>
          <cell r="B4" t="str">
            <v xml:space="preserve"> </v>
          </cell>
        </row>
      </sheetData>
      <sheetData sheetId="26" refreshError="1">
        <row r="2">
          <cell r="B2" t="str">
            <v>Sales Codes and Names</v>
          </cell>
          <cell r="H2" t="str">
            <v>Underwriter Codes and Names</v>
          </cell>
        </row>
        <row r="3">
          <cell r="B3" t="str">
            <v>Sales #</v>
          </cell>
          <cell r="C3" t="str">
            <v>NAME</v>
          </cell>
          <cell r="E3" t="str">
            <v>PHONE</v>
          </cell>
          <cell r="F3" t="str">
            <v>FAX</v>
          </cell>
          <cell r="G3" t="str">
            <v>MAIL</v>
          </cell>
          <cell r="H3" t="str">
            <v>UW #</v>
          </cell>
          <cell r="I3" t="str">
            <v>NAME</v>
          </cell>
          <cell r="J3" t="str">
            <v>PHONE</v>
          </cell>
          <cell r="K3" t="str">
            <v>FAX</v>
          </cell>
          <cell r="L3" t="str">
            <v>MAIL</v>
          </cell>
        </row>
        <row r="4">
          <cell r="A4">
            <v>1</v>
          </cell>
          <cell r="B4" t="str">
            <v>a87</v>
          </cell>
          <cell r="C4" t="str">
            <v>Alcoke</v>
          </cell>
          <cell r="D4" t="str">
            <v xml:space="preserve">Tom </v>
          </cell>
          <cell r="E4" t="str">
            <v>540/853-3058</v>
          </cell>
          <cell r="F4" t="str">
            <v>540/853-5053</v>
          </cell>
          <cell r="G4" t="str">
            <v>H2A</v>
          </cell>
          <cell r="H4">
            <v>1</v>
          </cell>
          <cell r="I4" t="str">
            <v>Terry Brandon</v>
          </cell>
          <cell r="J4" t="str">
            <v>354-3348</v>
          </cell>
          <cell r="K4" t="str">
            <v>354-3925</v>
          </cell>
          <cell r="L4" t="str">
            <v>42G</v>
          </cell>
        </row>
        <row r="5">
          <cell r="A5">
            <v>2</v>
          </cell>
          <cell r="B5" t="str">
            <v>aN6</v>
          </cell>
          <cell r="C5" t="str">
            <v>Alexander</v>
          </cell>
          <cell r="D5" t="str">
            <v>Renee</v>
          </cell>
          <cell r="E5" t="str">
            <v>703/227-5313</v>
          </cell>
          <cell r="F5" t="str">
            <v>703/227-5354</v>
          </cell>
          <cell r="G5" t="str">
            <v>CHA</v>
          </cell>
          <cell r="H5">
            <v>2</v>
          </cell>
          <cell r="I5" t="str">
            <v>C.G. Bowyer</v>
          </cell>
          <cell r="J5" t="str">
            <v>354-7472</v>
          </cell>
          <cell r="K5" t="str">
            <v>354-3925</v>
          </cell>
          <cell r="L5" t="str">
            <v>42G</v>
          </cell>
        </row>
        <row r="6">
          <cell r="A6">
            <v>3</v>
          </cell>
          <cell r="B6" t="str">
            <v>aCF</v>
          </cell>
          <cell r="C6" t="str">
            <v>Allen</v>
          </cell>
          <cell r="D6" t="str">
            <v>Karen</v>
          </cell>
          <cell r="E6" t="str">
            <v>354-5717</v>
          </cell>
          <cell r="F6" t="str">
            <v>354-3734</v>
          </cell>
          <cell r="G6" t="str">
            <v>04D</v>
          </cell>
          <cell r="H6">
            <v>3</v>
          </cell>
          <cell r="I6" t="str">
            <v>Janet Bradford</v>
          </cell>
          <cell r="J6" t="str">
            <v>703/227-5306</v>
          </cell>
          <cell r="K6" t="str">
            <v>703/227-5354</v>
          </cell>
          <cell r="L6" t="str">
            <v>CHA</v>
          </cell>
        </row>
        <row r="7">
          <cell r="A7">
            <v>4</v>
          </cell>
          <cell r="B7" t="str">
            <v>aR6</v>
          </cell>
          <cell r="C7" t="str">
            <v>Allen</v>
          </cell>
          <cell r="D7" t="str">
            <v>Patty</v>
          </cell>
          <cell r="E7" t="str">
            <v>757/875-5184</v>
          </cell>
          <cell r="F7" t="str">
            <v>757/875-5785</v>
          </cell>
          <cell r="G7" t="str">
            <v>NEW</v>
          </cell>
          <cell r="H7">
            <v>4</v>
          </cell>
          <cell r="I7" t="str">
            <v>Allison Bradley</v>
          </cell>
          <cell r="J7" t="str">
            <v>354-7353</v>
          </cell>
          <cell r="K7" t="str">
            <v>354-3925</v>
          </cell>
          <cell r="L7" t="str">
            <v>42G</v>
          </cell>
        </row>
        <row r="8">
          <cell r="A8">
            <v>5</v>
          </cell>
          <cell r="B8" t="str">
            <v>a51</v>
          </cell>
          <cell r="C8" t="str">
            <v>Almond</v>
          </cell>
          <cell r="D8" t="str">
            <v>Desiree</v>
          </cell>
          <cell r="E8" t="str">
            <v>540/853-3059</v>
          </cell>
          <cell r="F8" t="str">
            <v>540/853-5053</v>
          </cell>
          <cell r="G8" t="str">
            <v>H2A</v>
          </cell>
          <cell r="H8">
            <v>5</v>
          </cell>
          <cell r="I8" t="str">
            <v>Joanne Buckley</v>
          </cell>
          <cell r="J8" t="str">
            <v>354-7089</v>
          </cell>
          <cell r="K8" t="str">
            <v>354-3925</v>
          </cell>
          <cell r="L8" t="str">
            <v>42G</v>
          </cell>
        </row>
        <row r="9">
          <cell r="A9">
            <v>6</v>
          </cell>
          <cell r="B9" t="str">
            <v>aW5</v>
          </cell>
          <cell r="C9" t="str">
            <v>Anderson</v>
          </cell>
          <cell r="D9" t="str">
            <v>Sandra</v>
          </cell>
          <cell r="E9" t="str">
            <v>540/645-5314</v>
          </cell>
          <cell r="F9" t="str">
            <v>540/645-5330</v>
          </cell>
          <cell r="G9" t="str">
            <v>BRI</v>
          </cell>
          <cell r="H9">
            <v>6</v>
          </cell>
          <cell r="I9" t="str">
            <v>Nick Capuano</v>
          </cell>
          <cell r="J9" t="str">
            <v>354-7608</v>
          </cell>
          <cell r="K9" t="str">
            <v>354-3925</v>
          </cell>
          <cell r="L9" t="str">
            <v>42G</v>
          </cell>
        </row>
        <row r="10">
          <cell r="A10">
            <v>7</v>
          </cell>
          <cell r="B10" t="str">
            <v>a37</v>
          </cell>
          <cell r="C10" t="str">
            <v>Anthony</v>
          </cell>
          <cell r="D10" t="str">
            <v xml:space="preserve">Thomas </v>
          </cell>
          <cell r="E10" t="str">
            <v>703/227-5334</v>
          </cell>
          <cell r="F10" t="str">
            <v>703/227-5354</v>
          </cell>
          <cell r="G10" t="str">
            <v>CHA</v>
          </cell>
          <cell r="H10">
            <v>7</v>
          </cell>
          <cell r="I10" t="str">
            <v>Terri Carter</v>
          </cell>
          <cell r="J10" t="str">
            <v>354-2435</v>
          </cell>
          <cell r="K10" t="str">
            <v>354-3925</v>
          </cell>
          <cell r="L10" t="str">
            <v>42G</v>
          </cell>
        </row>
        <row r="11">
          <cell r="A11">
            <v>8</v>
          </cell>
          <cell r="B11" t="str">
            <v>a97</v>
          </cell>
          <cell r="C11" t="str">
            <v>Boone</v>
          </cell>
          <cell r="D11" t="str">
            <v>Richard</v>
          </cell>
          <cell r="E11" t="str">
            <v>540/853-3078</v>
          </cell>
          <cell r="F11" t="str">
            <v>540/853-5053</v>
          </cell>
          <cell r="G11" t="str">
            <v>H2A</v>
          </cell>
          <cell r="H11">
            <v>8</v>
          </cell>
          <cell r="I11" t="str">
            <v>Ron Charest</v>
          </cell>
          <cell r="J11" t="str">
            <v>354-7462</v>
          </cell>
          <cell r="K11" t="str">
            <v>354-3925</v>
          </cell>
          <cell r="L11" t="str">
            <v>42G</v>
          </cell>
        </row>
        <row r="12">
          <cell r="A12">
            <v>9</v>
          </cell>
          <cell r="B12" t="str">
            <v>a12</v>
          </cell>
          <cell r="C12" t="str">
            <v>Brady</v>
          </cell>
          <cell r="D12" t="str">
            <v>Chris</v>
          </cell>
          <cell r="E12" t="str">
            <v>354-7076</v>
          </cell>
          <cell r="F12" t="str">
            <v>354-3734</v>
          </cell>
          <cell r="G12" t="str">
            <v>04D</v>
          </cell>
          <cell r="H12">
            <v>9</v>
          </cell>
          <cell r="I12" t="str">
            <v>Linda Coyner</v>
          </cell>
          <cell r="J12" t="str">
            <v>354-7461</v>
          </cell>
          <cell r="K12" t="str">
            <v>354-3925</v>
          </cell>
          <cell r="L12" t="str">
            <v>42G</v>
          </cell>
        </row>
        <row r="13">
          <cell r="A13">
            <v>10</v>
          </cell>
          <cell r="B13" t="str">
            <v>aCG</v>
          </cell>
          <cell r="C13" t="str">
            <v>Broughman</v>
          </cell>
          <cell r="D13" t="str">
            <v xml:space="preserve">Linda </v>
          </cell>
          <cell r="E13" t="str">
            <v>540/853-3025</v>
          </cell>
          <cell r="F13" t="str">
            <v>540/853-5053</v>
          </cell>
          <cell r="G13" t="str">
            <v>H2A</v>
          </cell>
          <cell r="H13">
            <v>10</v>
          </cell>
          <cell r="I13" t="str">
            <v>Carol Ducharme</v>
          </cell>
          <cell r="J13" t="str">
            <v>354-4935</v>
          </cell>
          <cell r="K13" t="str">
            <v>354-3925</v>
          </cell>
          <cell r="L13" t="str">
            <v>42G</v>
          </cell>
        </row>
        <row r="14">
          <cell r="A14">
            <v>11</v>
          </cell>
          <cell r="B14" t="str">
            <v>a19</v>
          </cell>
          <cell r="C14" t="str">
            <v>Bryant-James</v>
          </cell>
          <cell r="D14" t="str">
            <v xml:space="preserve">Evaudnee </v>
          </cell>
          <cell r="E14" t="str">
            <v>703/227-5343</v>
          </cell>
          <cell r="F14" t="str">
            <v>703/227-5354</v>
          </cell>
          <cell r="G14" t="str">
            <v>H2A</v>
          </cell>
          <cell r="H14">
            <v>11</v>
          </cell>
          <cell r="I14" t="str">
            <v>Lisa Grim</v>
          </cell>
          <cell r="J14" t="str">
            <v>354-7576</v>
          </cell>
          <cell r="K14" t="str">
            <v>354-3925</v>
          </cell>
          <cell r="L14" t="str">
            <v>42G</v>
          </cell>
        </row>
        <row r="15">
          <cell r="A15">
            <v>12</v>
          </cell>
          <cell r="B15" t="str">
            <v>a16</v>
          </cell>
          <cell r="C15" t="str">
            <v>Cosby</v>
          </cell>
          <cell r="D15" t="str">
            <v>Steven</v>
          </cell>
          <cell r="E15" t="str">
            <v>703/227-5344</v>
          </cell>
          <cell r="F15" t="str">
            <v>703/227-5354</v>
          </cell>
          <cell r="G15" t="str">
            <v>CHA</v>
          </cell>
          <cell r="H15">
            <v>12</v>
          </cell>
          <cell r="I15" t="str">
            <v>Jeff Hartman</v>
          </cell>
          <cell r="J15" t="str">
            <v>354-7854</v>
          </cell>
          <cell r="K15" t="str">
            <v>354-3925</v>
          </cell>
          <cell r="L15" t="str">
            <v>42G</v>
          </cell>
        </row>
        <row r="16">
          <cell r="A16">
            <v>13</v>
          </cell>
          <cell r="B16" t="str">
            <v>a11</v>
          </cell>
          <cell r="C16" t="str">
            <v>Cridlin</v>
          </cell>
          <cell r="D16" t="str">
            <v xml:space="preserve">Karen </v>
          </cell>
          <cell r="E16" t="str">
            <v>354-3941</v>
          </cell>
          <cell r="F16" t="str">
            <v>354-3734</v>
          </cell>
          <cell r="G16" t="str">
            <v>04D</v>
          </cell>
          <cell r="H16">
            <v>13</v>
          </cell>
          <cell r="I16" t="str">
            <v>Anita Mohr</v>
          </cell>
          <cell r="J16" t="str">
            <v>354-2678</v>
          </cell>
          <cell r="K16" t="str">
            <v>354-3925</v>
          </cell>
          <cell r="L16" t="str">
            <v>42G</v>
          </cell>
        </row>
        <row r="17">
          <cell r="A17">
            <v>14</v>
          </cell>
          <cell r="B17" t="str">
            <v>aW7</v>
          </cell>
          <cell r="C17" t="str">
            <v>Darnell</v>
          </cell>
          <cell r="D17" t="str">
            <v>Stephen</v>
          </cell>
          <cell r="E17" t="str">
            <v>540/645-5311</v>
          </cell>
          <cell r="F17" t="str">
            <v>540/645-5330</v>
          </cell>
          <cell r="G17" t="str">
            <v>BRI</v>
          </cell>
          <cell r="H17">
            <v>14</v>
          </cell>
          <cell r="I17" t="str">
            <v>Pamela Lumpkin</v>
          </cell>
          <cell r="J17" t="str">
            <v>354-7177</v>
          </cell>
          <cell r="K17" t="str">
            <v>354-3925</v>
          </cell>
          <cell r="L17" t="str">
            <v>42G</v>
          </cell>
        </row>
        <row r="18">
          <cell r="A18">
            <v>15</v>
          </cell>
          <cell r="B18" t="str">
            <v>aC8</v>
          </cell>
          <cell r="C18" t="str">
            <v>Dauley</v>
          </cell>
          <cell r="D18" t="str">
            <v xml:space="preserve">Dawn </v>
          </cell>
          <cell r="E18" t="str">
            <v>354-3900</v>
          </cell>
          <cell r="F18" t="str">
            <v>354-3734</v>
          </cell>
          <cell r="G18" t="str">
            <v>04D</v>
          </cell>
          <cell r="H18">
            <v>15</v>
          </cell>
          <cell r="I18" t="str">
            <v>Paula Mitchell</v>
          </cell>
          <cell r="J18" t="str">
            <v>354-4378</v>
          </cell>
          <cell r="K18" t="str">
            <v>354-3925</v>
          </cell>
          <cell r="L18" t="str">
            <v>42G</v>
          </cell>
        </row>
        <row r="19">
          <cell r="A19">
            <v>16</v>
          </cell>
          <cell r="B19" t="str">
            <v>aC3</v>
          </cell>
          <cell r="C19" t="str">
            <v>Davis</v>
          </cell>
          <cell r="D19" t="str">
            <v>Greg</v>
          </cell>
          <cell r="E19" t="str">
            <v>354-7394</v>
          </cell>
          <cell r="F19" t="str">
            <v>354-3734</v>
          </cell>
          <cell r="G19" t="str">
            <v>04D</v>
          </cell>
          <cell r="H19">
            <v>16</v>
          </cell>
          <cell r="I19" t="str">
            <v>Elizabeth Montgomery</v>
          </cell>
          <cell r="J19" t="str">
            <v>354-4886</v>
          </cell>
          <cell r="K19" t="str">
            <v>354-3925</v>
          </cell>
          <cell r="L19" t="str">
            <v>42G</v>
          </cell>
        </row>
        <row r="20">
          <cell r="A20">
            <v>17</v>
          </cell>
          <cell r="B20" t="str">
            <v>aCE</v>
          </cell>
          <cell r="C20" t="str">
            <v>Devogt</v>
          </cell>
          <cell r="D20" t="str">
            <v>Linda</v>
          </cell>
          <cell r="E20" t="str">
            <v>354-3944</v>
          </cell>
          <cell r="F20" t="str">
            <v>354-3734</v>
          </cell>
          <cell r="G20" t="str">
            <v>04D</v>
          </cell>
          <cell r="H20">
            <v>17</v>
          </cell>
          <cell r="I20" t="str">
            <v>Andrea Kent</v>
          </cell>
          <cell r="J20" t="str">
            <v>354-2104</v>
          </cell>
          <cell r="K20" t="str">
            <v>354-3925</v>
          </cell>
          <cell r="L20" t="str">
            <v>42G</v>
          </cell>
        </row>
        <row r="21">
          <cell r="A21">
            <v>18</v>
          </cell>
          <cell r="B21" t="str">
            <v>aS4</v>
          </cell>
          <cell r="C21" t="str">
            <v>Dillon</v>
          </cell>
          <cell r="D21" t="str">
            <v>Howard</v>
          </cell>
          <cell r="E21" t="str">
            <v>757/631-5126</v>
          </cell>
          <cell r="F21" t="str">
            <v>757/631-5141</v>
          </cell>
          <cell r="G21" t="str">
            <v>VBC</v>
          </cell>
          <cell r="H21">
            <v>18</v>
          </cell>
          <cell r="I21" t="str">
            <v>Nadra Smith</v>
          </cell>
          <cell r="J21" t="str">
            <v>354-3747</v>
          </cell>
          <cell r="K21" t="str">
            <v>354-3925</v>
          </cell>
          <cell r="L21" t="str">
            <v>42G</v>
          </cell>
        </row>
        <row r="22">
          <cell r="A22">
            <v>19</v>
          </cell>
          <cell r="B22" t="str">
            <v>aW2</v>
          </cell>
          <cell r="C22" t="str">
            <v>Drummond</v>
          </cell>
          <cell r="D22" t="str">
            <v>Bill</v>
          </cell>
          <cell r="E22" t="str">
            <v>804/845-2550</v>
          </cell>
          <cell r="F22" t="str">
            <v>804/845-0953</v>
          </cell>
          <cell r="G22" t="str">
            <v>LYN</v>
          </cell>
          <cell r="H22">
            <v>19</v>
          </cell>
          <cell r="I22" t="str">
            <v>Dave Smith</v>
          </cell>
          <cell r="J22" t="str">
            <v>354-7468</v>
          </cell>
          <cell r="K22" t="str">
            <v>703/227-5354</v>
          </cell>
          <cell r="L22" t="str">
            <v>42G</v>
          </cell>
        </row>
        <row r="23">
          <cell r="A23">
            <v>20</v>
          </cell>
          <cell r="B23" t="str">
            <v>a78</v>
          </cell>
          <cell r="C23" t="str">
            <v>Duff</v>
          </cell>
          <cell r="D23" t="str">
            <v xml:space="preserve">Sheri </v>
          </cell>
          <cell r="E23" t="str">
            <v>354-3359</v>
          </cell>
          <cell r="F23" t="str">
            <v>354-3734</v>
          </cell>
          <cell r="G23" t="str">
            <v>04D</v>
          </cell>
          <cell r="H23">
            <v>20</v>
          </cell>
          <cell r="I23" t="str">
            <v>Michael Ross</v>
          </cell>
          <cell r="J23" t="str">
            <v>354-4241</v>
          </cell>
          <cell r="K23" t="str">
            <v>354-3925</v>
          </cell>
          <cell r="L23" t="str">
            <v>42G</v>
          </cell>
        </row>
        <row r="24">
          <cell r="A24">
            <v>21</v>
          </cell>
          <cell r="B24" t="str">
            <v>a91</v>
          </cell>
          <cell r="C24" t="str">
            <v>Duncan</v>
          </cell>
          <cell r="D24" t="str">
            <v xml:space="preserve">David </v>
          </cell>
          <cell r="E24" t="str">
            <v>354-7301</v>
          </cell>
          <cell r="F24" t="str">
            <v>354-3734</v>
          </cell>
          <cell r="G24" t="str">
            <v>04D</v>
          </cell>
          <cell r="H24">
            <v>21</v>
          </cell>
          <cell r="I24" t="str">
            <v>Alice Voss</v>
          </cell>
          <cell r="J24" t="str">
            <v>354-7893</v>
          </cell>
          <cell r="K24" t="str">
            <v>354-3925</v>
          </cell>
          <cell r="L24" t="str">
            <v>42G</v>
          </cell>
        </row>
        <row r="25">
          <cell r="A25">
            <v>22</v>
          </cell>
          <cell r="B25" t="str">
            <v>aN8</v>
          </cell>
          <cell r="C25" t="str">
            <v>Fallen</v>
          </cell>
          <cell r="D25" t="str">
            <v>Rebecca</v>
          </cell>
          <cell r="E25" t="str">
            <v>703/227-5322</v>
          </cell>
          <cell r="F25" t="str">
            <v>703/227-5354</v>
          </cell>
          <cell r="G25" t="str">
            <v>CHA</v>
          </cell>
          <cell r="H25">
            <v>22</v>
          </cell>
          <cell r="I25" t="str">
            <v>Lisa Waller</v>
          </cell>
          <cell r="J25" t="str">
            <v>354-2227</v>
          </cell>
          <cell r="K25" t="str">
            <v>354-3925</v>
          </cell>
          <cell r="L25" t="str">
            <v>42G</v>
          </cell>
        </row>
        <row r="26">
          <cell r="A26">
            <v>23</v>
          </cell>
          <cell r="B26" t="str">
            <v>a47</v>
          </cell>
          <cell r="C26" t="str">
            <v>Flippen</v>
          </cell>
          <cell r="D26" t="str">
            <v>Stewart</v>
          </cell>
          <cell r="E26" t="str">
            <v>354-4722</v>
          </cell>
          <cell r="F26" t="str">
            <v>354-3734</v>
          </cell>
          <cell r="G26" t="str">
            <v>04D</v>
          </cell>
          <cell r="H26">
            <v>23</v>
          </cell>
          <cell r="I26" t="str">
            <v>Jenny Szulczewski</v>
          </cell>
          <cell r="J26" t="str">
            <v>354-7488</v>
          </cell>
          <cell r="K26" t="str">
            <v>354-3925</v>
          </cell>
          <cell r="L26" t="str">
            <v>42G</v>
          </cell>
        </row>
        <row r="27">
          <cell r="A27">
            <v>24</v>
          </cell>
          <cell r="B27" t="str">
            <v>aN4</v>
          </cell>
          <cell r="C27" t="str">
            <v>Gibson</v>
          </cell>
          <cell r="D27" t="str">
            <v>Cheryl</v>
          </cell>
          <cell r="E27" t="str">
            <v>703/227-5328</v>
          </cell>
          <cell r="F27" t="str">
            <v>703/227-5354</v>
          </cell>
          <cell r="G27" t="str">
            <v>CHA</v>
          </cell>
          <cell r="H27">
            <v>24</v>
          </cell>
          <cell r="I27" t="str">
            <v>Wayne Williams</v>
          </cell>
          <cell r="J27" t="str">
            <v>354-7731</v>
          </cell>
          <cell r="K27" t="str">
            <v>354-3925</v>
          </cell>
          <cell r="L27" t="str">
            <v>42G</v>
          </cell>
        </row>
        <row r="28">
          <cell r="A28">
            <v>25</v>
          </cell>
          <cell r="B28" t="str">
            <v>aN7</v>
          </cell>
          <cell r="C28" t="str">
            <v>Glick</v>
          </cell>
          <cell r="D28" t="str">
            <v>Margaret</v>
          </cell>
          <cell r="E28" t="str">
            <v>703/227-5327</v>
          </cell>
          <cell r="F28" t="str">
            <v>703/227-5354</v>
          </cell>
          <cell r="G28" t="str">
            <v>CHA</v>
          </cell>
          <cell r="H28">
            <v>25</v>
          </cell>
          <cell r="I28" t="str">
            <v xml:space="preserve"> Marianne Yaunt</v>
          </cell>
          <cell r="J28" t="str">
            <v>703/227-5305</v>
          </cell>
          <cell r="K28" t="str">
            <v>703/227-5354</v>
          </cell>
          <cell r="L28" t="str">
            <v>CHA</v>
          </cell>
        </row>
        <row r="29">
          <cell r="A29">
            <v>26</v>
          </cell>
          <cell r="B29" t="str">
            <v>aS6</v>
          </cell>
          <cell r="C29" t="str">
            <v>Glover</v>
          </cell>
          <cell r="D29" t="str">
            <v xml:space="preserve">Shannon </v>
          </cell>
          <cell r="E29" t="str">
            <v>757/875-5184</v>
          </cell>
          <cell r="F29" t="str">
            <v>757/875-5785</v>
          </cell>
          <cell r="G29" t="str">
            <v>NEW</v>
          </cell>
          <cell r="H29">
            <v>26</v>
          </cell>
          <cell r="I29" t="str">
            <v>Stacie Denson</v>
          </cell>
          <cell r="J29" t="str">
            <v>757/631-5124</v>
          </cell>
          <cell r="K29" t="str">
            <v>757/631-5141</v>
          </cell>
          <cell r="L29" t="str">
            <v>VBC</v>
          </cell>
        </row>
        <row r="30">
          <cell r="A30">
            <v>27</v>
          </cell>
          <cell r="B30" t="str">
            <v>a28</v>
          </cell>
          <cell r="C30" t="str">
            <v>Gooden</v>
          </cell>
          <cell r="D30" t="str">
            <v>Theresa</v>
          </cell>
          <cell r="E30" t="str">
            <v>703/227-5345</v>
          </cell>
          <cell r="F30" t="str">
            <v>703/227-5354</v>
          </cell>
          <cell r="G30" t="str">
            <v>CHA</v>
          </cell>
          <cell r="H30">
            <v>27</v>
          </cell>
          <cell r="I30" t="str">
            <v>Jean Minter</v>
          </cell>
          <cell r="J30" t="str">
            <v>540/853-3317</v>
          </cell>
          <cell r="K30" t="str">
            <v>540/853-5053</v>
          </cell>
          <cell r="L30" t="str">
            <v>G1A</v>
          </cell>
        </row>
        <row r="31">
          <cell r="A31">
            <v>28</v>
          </cell>
          <cell r="B31" t="str">
            <v>a13</v>
          </cell>
          <cell r="C31" t="str">
            <v>Granger</v>
          </cell>
          <cell r="D31" t="str">
            <v xml:space="preserve">Beth </v>
          </cell>
          <cell r="E31" t="str">
            <v>354-3073</v>
          </cell>
          <cell r="F31" t="str">
            <v>354-3734</v>
          </cell>
          <cell r="G31" t="str">
            <v>04D</v>
          </cell>
          <cell r="H31">
            <v>28</v>
          </cell>
          <cell r="I31" t="str">
            <v>Andy Rader</v>
          </cell>
          <cell r="J31" t="str">
            <v>354-3886</v>
          </cell>
          <cell r="K31" t="str">
            <v>354-3925</v>
          </cell>
          <cell r="L31" t="str">
            <v>42G</v>
          </cell>
        </row>
        <row r="32">
          <cell r="A32">
            <v>29</v>
          </cell>
          <cell r="B32" t="str">
            <v>aN2</v>
          </cell>
          <cell r="C32" t="str">
            <v>Gwinn</v>
          </cell>
          <cell r="D32" t="str">
            <v>Peyton</v>
          </cell>
          <cell r="E32" t="str">
            <v>703/227-5342</v>
          </cell>
          <cell r="F32" t="str">
            <v>703/227-5354</v>
          </cell>
          <cell r="G32" t="str">
            <v>CHA</v>
          </cell>
          <cell r="H32">
            <v>29</v>
          </cell>
          <cell r="I32" t="str">
            <v xml:space="preserve">Mollie Woodson </v>
          </cell>
          <cell r="J32" t="str">
            <v>757-875-5185</v>
          </cell>
          <cell r="K32" t="str">
            <v>757/875-5785</v>
          </cell>
          <cell r="L32" t="str">
            <v>04D</v>
          </cell>
        </row>
        <row r="33">
          <cell r="A33">
            <v>30</v>
          </cell>
          <cell r="B33" t="str">
            <v>aW3</v>
          </cell>
          <cell r="C33" t="str">
            <v>Hall</v>
          </cell>
          <cell r="D33" t="str">
            <v xml:space="preserve">Cindy </v>
          </cell>
          <cell r="E33" t="str">
            <v>540/853-5005</v>
          </cell>
          <cell r="F33" t="str">
            <v>540/853-5053</v>
          </cell>
          <cell r="G33" t="str">
            <v>BRI</v>
          </cell>
          <cell r="H33">
            <v>30</v>
          </cell>
          <cell r="I33" t="str">
            <v>Dawn Biedler</v>
          </cell>
          <cell r="J33" t="str">
            <v>354-5713</v>
          </cell>
          <cell r="K33" t="str">
            <v>354-3925</v>
          </cell>
          <cell r="L33" t="str">
            <v>42G</v>
          </cell>
        </row>
        <row r="34">
          <cell r="A34">
            <v>31</v>
          </cell>
          <cell r="B34" t="str">
            <v>a84</v>
          </cell>
          <cell r="C34" t="str">
            <v>Halsey</v>
          </cell>
          <cell r="D34" t="str">
            <v>Patty</v>
          </cell>
          <cell r="E34" t="str">
            <v>757/631-5142</v>
          </cell>
          <cell r="F34" t="str">
            <v>757/631-5141</v>
          </cell>
          <cell r="G34" t="str">
            <v>VBC</v>
          </cell>
          <cell r="H34">
            <v>31</v>
          </cell>
          <cell r="I34" t="str">
            <v>Aimee Reynolds</v>
          </cell>
          <cell r="J34" t="str">
            <v>354-3955</v>
          </cell>
          <cell r="K34" t="str">
            <v>354-3925</v>
          </cell>
          <cell r="L34" t="str">
            <v>42G</v>
          </cell>
        </row>
        <row r="35">
          <cell r="A35">
            <v>32</v>
          </cell>
          <cell r="B35" t="str">
            <v>a62</v>
          </cell>
          <cell r="C35" t="str">
            <v>Harper</v>
          </cell>
          <cell r="D35" t="str">
            <v xml:space="preserve">Wayne </v>
          </cell>
          <cell r="E35" t="str">
            <v>540/885-3313</v>
          </cell>
          <cell r="F35" t="str">
            <v>540/886-3607</v>
          </cell>
          <cell r="G35" t="str">
            <v>STA</v>
          </cell>
          <cell r="H35">
            <v>32</v>
          </cell>
          <cell r="I35" t="str">
            <v>William Yeb</v>
          </cell>
          <cell r="J35" t="str">
            <v>703/227-5306</v>
          </cell>
          <cell r="K35" t="str">
            <v>703/227-5354</v>
          </cell>
          <cell r="L35" t="str">
            <v>CHA</v>
          </cell>
        </row>
        <row r="36">
          <cell r="A36">
            <v>33</v>
          </cell>
          <cell r="B36" t="str">
            <v>a77</v>
          </cell>
          <cell r="C36" t="str">
            <v>Hartman</v>
          </cell>
          <cell r="D36" t="str">
            <v>Jeff</v>
          </cell>
          <cell r="E36" t="str">
            <v>354-3254</v>
          </cell>
          <cell r="F36" t="str">
            <v>354-3734</v>
          </cell>
          <cell r="G36" t="str">
            <v>04D</v>
          </cell>
        </row>
        <row r="37">
          <cell r="A37">
            <v>34</v>
          </cell>
          <cell r="B37" t="str">
            <v>aE3</v>
          </cell>
          <cell r="C37" t="str">
            <v>Heinzman</v>
          </cell>
          <cell r="D37" t="str">
            <v>Linda</v>
          </cell>
          <cell r="E37" t="str">
            <v>757/631-5140</v>
          </cell>
          <cell r="F37" t="str">
            <v>757/631-5141</v>
          </cell>
          <cell r="G37" t="str">
            <v>VBC</v>
          </cell>
        </row>
        <row r="38">
          <cell r="A38">
            <v>35</v>
          </cell>
          <cell r="B38" t="str">
            <v>aE4</v>
          </cell>
          <cell r="C38" t="str">
            <v>Hufsteller</v>
          </cell>
          <cell r="D38" t="str">
            <v xml:space="preserve">Paula </v>
          </cell>
          <cell r="E38" t="str">
            <v>757/875-5149</v>
          </cell>
          <cell r="F38" t="str">
            <v>757/875-5785</v>
          </cell>
          <cell r="G38" t="str">
            <v>NEW</v>
          </cell>
        </row>
        <row r="39">
          <cell r="A39">
            <v>36</v>
          </cell>
          <cell r="B39" t="str">
            <v>a21</v>
          </cell>
          <cell r="C39" t="str">
            <v>Hunt</v>
          </cell>
          <cell r="D39" t="str">
            <v xml:space="preserve">Ted </v>
          </cell>
          <cell r="E39" t="str">
            <v>804/845-5211</v>
          </cell>
          <cell r="F39" t="str">
            <v>804/845-0953</v>
          </cell>
          <cell r="G39" t="str">
            <v>LYN</v>
          </cell>
        </row>
        <row r="40">
          <cell r="A40">
            <v>37</v>
          </cell>
          <cell r="B40" t="str">
            <v>a29</v>
          </cell>
          <cell r="C40" t="str">
            <v>Kelly</v>
          </cell>
          <cell r="D40" t="str">
            <v xml:space="preserve">Greg </v>
          </cell>
          <cell r="E40" t="str">
            <v>703/227-5321</v>
          </cell>
          <cell r="F40" t="str">
            <v>703/227-5354</v>
          </cell>
          <cell r="G40" t="str">
            <v>CHA</v>
          </cell>
        </row>
        <row r="41">
          <cell r="A41">
            <v>38</v>
          </cell>
          <cell r="B41" t="str">
            <v>a94</v>
          </cell>
          <cell r="C41" t="str">
            <v>Keogh</v>
          </cell>
          <cell r="D41" t="str">
            <v>David</v>
          </cell>
          <cell r="E41" t="str">
            <v>354-5988</v>
          </cell>
          <cell r="F41" t="str">
            <v>354-3734</v>
          </cell>
          <cell r="G41" t="str">
            <v>04D</v>
          </cell>
        </row>
        <row r="42">
          <cell r="A42">
            <v>39</v>
          </cell>
          <cell r="B42" t="str">
            <v>a14</v>
          </cell>
          <cell r="C42" t="str">
            <v>King</v>
          </cell>
          <cell r="D42" t="str">
            <v>Robin</v>
          </cell>
          <cell r="E42" t="str">
            <v>354-4417</v>
          </cell>
          <cell r="F42" t="str">
            <v>354-3734</v>
          </cell>
          <cell r="G42" t="str">
            <v>04D</v>
          </cell>
        </row>
        <row r="43">
          <cell r="A43">
            <v>40</v>
          </cell>
          <cell r="B43" t="str">
            <v>a81</v>
          </cell>
          <cell r="C43" t="str">
            <v>Korahaes</v>
          </cell>
          <cell r="D43" t="str">
            <v xml:space="preserve">Steve </v>
          </cell>
          <cell r="E43" t="str">
            <v>757/875-5766</v>
          </cell>
          <cell r="F43" t="str">
            <v>757/875-5785</v>
          </cell>
          <cell r="G43" t="str">
            <v>NEW</v>
          </cell>
        </row>
        <row r="44">
          <cell r="A44">
            <v>41</v>
          </cell>
          <cell r="B44" t="str">
            <v>aC9</v>
          </cell>
          <cell r="C44" t="str">
            <v>Lane</v>
          </cell>
          <cell r="D44" t="str">
            <v>Kelly</v>
          </cell>
          <cell r="E44" t="str">
            <v>354-7164</v>
          </cell>
          <cell r="F44" t="str">
            <v>354-3734</v>
          </cell>
          <cell r="G44" t="str">
            <v>04D</v>
          </cell>
        </row>
        <row r="45">
          <cell r="A45">
            <v>42</v>
          </cell>
          <cell r="B45" t="str">
            <v>a82</v>
          </cell>
          <cell r="C45" t="str">
            <v>Lawrence</v>
          </cell>
          <cell r="D45" t="str">
            <v xml:space="preserve">Nancy </v>
          </cell>
          <cell r="E45" t="str">
            <v>757/631-3392</v>
          </cell>
          <cell r="F45" t="str">
            <v>757/631-5141</v>
          </cell>
          <cell r="G45" t="str">
            <v>VBC</v>
          </cell>
        </row>
        <row r="46">
          <cell r="A46">
            <v>43</v>
          </cell>
          <cell r="B46" t="str">
            <v>a48</v>
          </cell>
          <cell r="C46" t="str">
            <v>Lawrence</v>
          </cell>
          <cell r="D46" t="str">
            <v xml:space="preserve">Patty </v>
          </cell>
          <cell r="E46" t="str">
            <v>354-2457</v>
          </cell>
          <cell r="F46" t="str">
            <v>354-3734</v>
          </cell>
          <cell r="G46" t="str">
            <v>04D</v>
          </cell>
        </row>
        <row r="47">
          <cell r="A47">
            <v>44</v>
          </cell>
          <cell r="B47" t="str">
            <v>a26</v>
          </cell>
          <cell r="C47" t="str">
            <v>Leathers</v>
          </cell>
          <cell r="D47" t="str">
            <v>Gina</v>
          </cell>
          <cell r="E47" t="str">
            <v>703/227-5340</v>
          </cell>
          <cell r="F47" t="str">
            <v>703/227-5354</v>
          </cell>
          <cell r="G47" t="str">
            <v>CHA</v>
          </cell>
        </row>
        <row r="48">
          <cell r="A48">
            <v>45</v>
          </cell>
          <cell r="B48" t="str">
            <v>a27</v>
          </cell>
          <cell r="C48" t="str">
            <v>Lee</v>
          </cell>
          <cell r="D48" t="str">
            <v>Bonnie</v>
          </cell>
          <cell r="E48" t="str">
            <v>703/227-5325</v>
          </cell>
          <cell r="F48" t="str">
            <v>703/227-5354</v>
          </cell>
          <cell r="G48" t="str">
            <v>CHA</v>
          </cell>
        </row>
        <row r="49">
          <cell r="A49">
            <v>46</v>
          </cell>
          <cell r="B49" t="str">
            <v>a24</v>
          </cell>
          <cell r="C49" t="str">
            <v>Mader</v>
          </cell>
          <cell r="D49" t="str">
            <v xml:space="preserve">Fred </v>
          </cell>
          <cell r="E49" t="str">
            <v>540/885-3310</v>
          </cell>
          <cell r="F49" t="str">
            <v>540/886-3607</v>
          </cell>
          <cell r="G49" t="str">
            <v>STA</v>
          </cell>
        </row>
        <row r="50">
          <cell r="A50">
            <v>47</v>
          </cell>
          <cell r="B50" t="str">
            <v>aN5</v>
          </cell>
          <cell r="C50" t="str">
            <v>Malone</v>
          </cell>
          <cell r="D50" t="str">
            <v xml:space="preserve">Mary </v>
          </cell>
          <cell r="E50" t="str">
            <v>703/227-5329</v>
          </cell>
          <cell r="F50" t="str">
            <v>703/227-5354</v>
          </cell>
          <cell r="G50" t="str">
            <v>CHA</v>
          </cell>
        </row>
        <row r="51">
          <cell r="A51">
            <v>48</v>
          </cell>
          <cell r="B51" t="str">
            <v>a86</v>
          </cell>
          <cell r="C51" t="str">
            <v>MCElligott</v>
          </cell>
          <cell r="D51" t="str">
            <v>Tracey</v>
          </cell>
          <cell r="E51" t="str">
            <v>757/631-5139</v>
          </cell>
          <cell r="F51" t="str">
            <v>757/631-5141</v>
          </cell>
          <cell r="G51" t="str">
            <v>VBC</v>
          </cell>
        </row>
        <row r="52">
          <cell r="A52">
            <v>49</v>
          </cell>
          <cell r="B52" t="str">
            <v>a74</v>
          </cell>
          <cell r="C52" t="str">
            <v>McManus</v>
          </cell>
          <cell r="D52" t="str">
            <v xml:space="preserve">Susan </v>
          </cell>
          <cell r="E52" t="str">
            <v>354-3974</v>
          </cell>
          <cell r="F52" t="str">
            <v>354-3734</v>
          </cell>
          <cell r="G52" t="str">
            <v>04D</v>
          </cell>
        </row>
        <row r="53">
          <cell r="A53">
            <v>50</v>
          </cell>
          <cell r="B53" t="str">
            <v>a65</v>
          </cell>
          <cell r="C53" t="str">
            <v>Miller</v>
          </cell>
          <cell r="D53" t="str">
            <v>Sharon</v>
          </cell>
          <cell r="E53" t="str">
            <v>540/853-3038</v>
          </cell>
          <cell r="F53" t="str">
            <v>540/853-5053</v>
          </cell>
          <cell r="G53" t="str">
            <v>H2A</v>
          </cell>
        </row>
        <row r="54">
          <cell r="A54">
            <v>51</v>
          </cell>
          <cell r="B54" t="str">
            <v>aR5</v>
          </cell>
          <cell r="C54" t="str">
            <v>Modonia</v>
          </cell>
          <cell r="D54" t="str">
            <v>Gabriella</v>
          </cell>
          <cell r="E54" t="str">
            <v>757/875-5165</v>
          </cell>
          <cell r="F54" t="str">
            <v>757/875-5785</v>
          </cell>
          <cell r="G54" t="str">
            <v>NEW</v>
          </cell>
        </row>
        <row r="55">
          <cell r="A55">
            <v>52</v>
          </cell>
          <cell r="B55" t="str">
            <v>a29</v>
          </cell>
          <cell r="C55" t="str">
            <v>Moores</v>
          </cell>
          <cell r="D55" t="str">
            <v>James</v>
          </cell>
          <cell r="E55" t="str">
            <v>703/227-5321</v>
          </cell>
          <cell r="F55" t="str">
            <v>703/227-5354</v>
          </cell>
          <cell r="G55" t="str">
            <v>CHA</v>
          </cell>
        </row>
        <row r="56">
          <cell r="A56">
            <v>53</v>
          </cell>
          <cell r="B56" t="str">
            <v>aC2</v>
          </cell>
          <cell r="C56" t="str">
            <v>Naumann</v>
          </cell>
          <cell r="D56" t="str">
            <v>Sandy</v>
          </cell>
          <cell r="E56" t="str">
            <v>354-7622</v>
          </cell>
          <cell r="F56" t="str">
            <v>354-3734</v>
          </cell>
          <cell r="G56" t="str">
            <v>04D</v>
          </cell>
        </row>
        <row r="57">
          <cell r="A57">
            <v>54</v>
          </cell>
          <cell r="B57" t="str">
            <v>aS3</v>
          </cell>
          <cell r="C57" t="str">
            <v>Nettles</v>
          </cell>
          <cell r="D57" t="str">
            <v>Debbie</v>
          </cell>
          <cell r="E57" t="str">
            <v>757/631-5128</v>
          </cell>
          <cell r="F57" t="str">
            <v>757/631-5141</v>
          </cell>
          <cell r="G57" t="str">
            <v>VBC</v>
          </cell>
        </row>
        <row r="58">
          <cell r="A58">
            <v>55</v>
          </cell>
          <cell r="B58" t="str">
            <v>a23</v>
          </cell>
          <cell r="C58" t="str">
            <v>Open</v>
          </cell>
          <cell r="E58" t="str">
            <v>804/845-xxxx</v>
          </cell>
          <cell r="F58" t="str">
            <v>804/845-0953</v>
          </cell>
          <cell r="G58" t="str">
            <v>LYN</v>
          </cell>
        </row>
        <row r="59">
          <cell r="A59">
            <v>56</v>
          </cell>
          <cell r="B59" t="str">
            <v>a52</v>
          </cell>
          <cell r="C59" t="str">
            <v>Open</v>
          </cell>
        </row>
        <row r="60">
          <cell r="A60">
            <v>57</v>
          </cell>
          <cell r="B60" t="str">
            <v>a54</v>
          </cell>
          <cell r="C60" t="str">
            <v>Open</v>
          </cell>
        </row>
        <row r="61">
          <cell r="A61">
            <v>58</v>
          </cell>
          <cell r="B61" t="str">
            <v>a60</v>
          </cell>
          <cell r="C61" t="str">
            <v>Open</v>
          </cell>
        </row>
        <row r="62">
          <cell r="A62">
            <v>59</v>
          </cell>
          <cell r="B62" t="str">
            <v>aC5</v>
          </cell>
          <cell r="C62" t="str">
            <v>Open</v>
          </cell>
          <cell r="F62" t="str">
            <v>354-3734</v>
          </cell>
          <cell r="G62" t="str">
            <v>04D</v>
          </cell>
        </row>
        <row r="63">
          <cell r="A63">
            <v>60</v>
          </cell>
          <cell r="B63" t="str">
            <v>aCA</v>
          </cell>
          <cell r="C63" t="str">
            <v>Open</v>
          </cell>
          <cell r="F63" t="str">
            <v>354-3734</v>
          </cell>
          <cell r="G63" t="str">
            <v>04D</v>
          </cell>
        </row>
        <row r="64">
          <cell r="A64">
            <v>61</v>
          </cell>
          <cell r="B64" t="str">
            <v>aE5</v>
          </cell>
          <cell r="C64" t="str">
            <v>Open</v>
          </cell>
        </row>
        <row r="65">
          <cell r="A65">
            <v>62</v>
          </cell>
          <cell r="B65" t="str">
            <v>aS2</v>
          </cell>
          <cell r="C65" t="str">
            <v>Open</v>
          </cell>
        </row>
        <row r="66">
          <cell r="A66">
            <v>63</v>
          </cell>
          <cell r="B66" t="str">
            <v>aW4</v>
          </cell>
          <cell r="C66" t="str">
            <v>Open</v>
          </cell>
          <cell r="E66" t="str">
            <v>540/885-xxxx</v>
          </cell>
          <cell r="F66" t="str">
            <v>540/886-3607</v>
          </cell>
          <cell r="G66" t="str">
            <v>STA</v>
          </cell>
        </row>
        <row r="67">
          <cell r="A67">
            <v>64</v>
          </cell>
          <cell r="B67" t="str">
            <v>a92</v>
          </cell>
          <cell r="C67" t="str">
            <v>Parent</v>
          </cell>
          <cell r="D67" t="str">
            <v xml:space="preserve">Steven </v>
          </cell>
          <cell r="E67" t="str">
            <v>354-3649</v>
          </cell>
          <cell r="F67" t="str">
            <v>354-7724</v>
          </cell>
          <cell r="G67" t="str">
            <v>04D</v>
          </cell>
        </row>
        <row r="68">
          <cell r="A68">
            <v>65</v>
          </cell>
          <cell r="B68" t="str">
            <v>a22</v>
          </cell>
          <cell r="C68" t="str">
            <v>Pearson</v>
          </cell>
          <cell r="D68" t="str">
            <v>Jim</v>
          </cell>
          <cell r="E68" t="str">
            <v>804/845-3206</v>
          </cell>
          <cell r="F68" t="str">
            <v>804/845-0953</v>
          </cell>
          <cell r="G68" t="str">
            <v>LYN</v>
          </cell>
        </row>
        <row r="69">
          <cell r="A69">
            <v>66</v>
          </cell>
          <cell r="B69" t="str">
            <v>a85</v>
          </cell>
          <cell r="C69" t="str">
            <v>Pollard</v>
          </cell>
          <cell r="D69" t="str">
            <v>Mike</v>
          </cell>
          <cell r="E69" t="str">
            <v>757/631-5122</v>
          </cell>
          <cell r="F69" t="str">
            <v>757/631-5141</v>
          </cell>
          <cell r="G69" t="str">
            <v>VBC</v>
          </cell>
        </row>
        <row r="70">
          <cell r="A70">
            <v>67</v>
          </cell>
          <cell r="B70" t="str">
            <v>a46</v>
          </cell>
          <cell r="C70" t="str">
            <v>Pomeroy</v>
          </cell>
          <cell r="D70" t="str">
            <v>Brad</v>
          </cell>
          <cell r="E70" t="str">
            <v>354-2200</v>
          </cell>
          <cell r="F70" t="str">
            <v>354-3734</v>
          </cell>
          <cell r="G70" t="str">
            <v>04D</v>
          </cell>
        </row>
        <row r="71">
          <cell r="A71">
            <v>68</v>
          </cell>
          <cell r="B71" t="str">
            <v>aE6</v>
          </cell>
          <cell r="C71" t="str">
            <v>Roberts</v>
          </cell>
          <cell r="D71" t="str">
            <v>Karl</v>
          </cell>
          <cell r="E71" t="str">
            <v>757/875-5764</v>
          </cell>
          <cell r="F71" t="str">
            <v>757/875-5785</v>
          </cell>
          <cell r="G71" t="str">
            <v>NEW</v>
          </cell>
        </row>
        <row r="72">
          <cell r="A72">
            <v>69</v>
          </cell>
          <cell r="B72" t="str">
            <v>aR2</v>
          </cell>
          <cell r="C72" t="str">
            <v>Rodgers</v>
          </cell>
          <cell r="D72" t="str">
            <v>Kimberly</v>
          </cell>
          <cell r="E72" t="str">
            <v>757/631-5129</v>
          </cell>
          <cell r="F72" t="str">
            <v>757/631-5141</v>
          </cell>
          <cell r="G72" t="str">
            <v>VBC</v>
          </cell>
        </row>
        <row r="73">
          <cell r="A73">
            <v>70</v>
          </cell>
          <cell r="B73" t="str">
            <v>aR3</v>
          </cell>
          <cell r="C73" t="str">
            <v>Roland</v>
          </cell>
          <cell r="D73" t="str">
            <v>Kerry</v>
          </cell>
          <cell r="E73" t="str">
            <v>757/875-5765</v>
          </cell>
          <cell r="F73" t="str">
            <v>757/875-5785</v>
          </cell>
          <cell r="G73" t="str">
            <v>NEW</v>
          </cell>
        </row>
        <row r="74">
          <cell r="A74">
            <v>71</v>
          </cell>
          <cell r="B74" t="str">
            <v>aC4</v>
          </cell>
          <cell r="C74" t="str">
            <v>Rowe</v>
          </cell>
          <cell r="D74" t="str">
            <v>David</v>
          </cell>
          <cell r="E74" t="str">
            <v>354-3961</v>
          </cell>
          <cell r="F74" t="str">
            <v>354-3734</v>
          </cell>
          <cell r="G74" t="str">
            <v>04D</v>
          </cell>
        </row>
        <row r="75">
          <cell r="A75">
            <v>72</v>
          </cell>
          <cell r="B75" t="str">
            <v>a10</v>
          </cell>
          <cell r="C75" t="str">
            <v>Russell</v>
          </cell>
          <cell r="D75" t="str">
            <v>Daryl</v>
          </cell>
          <cell r="E75" t="str">
            <v>354-7832</v>
          </cell>
          <cell r="F75" t="str">
            <v>354-3734</v>
          </cell>
          <cell r="G75" t="str">
            <v>04D</v>
          </cell>
        </row>
        <row r="76">
          <cell r="A76">
            <v>73</v>
          </cell>
          <cell r="B76" t="str">
            <v>a94</v>
          </cell>
          <cell r="C76" t="str">
            <v>Schiavone</v>
          </cell>
          <cell r="D76" t="str">
            <v>Linda</v>
          </cell>
          <cell r="E76" t="str">
            <v>757/875-2912</v>
          </cell>
          <cell r="F76" t="str">
            <v>757/875-5785</v>
          </cell>
          <cell r="G76" t="str">
            <v>NEW</v>
          </cell>
        </row>
        <row r="77">
          <cell r="A77">
            <v>74</v>
          </cell>
          <cell r="B77" t="str">
            <v>a53</v>
          </cell>
          <cell r="C77" t="str">
            <v>Sherertz</v>
          </cell>
          <cell r="D77" t="str">
            <v xml:space="preserve">Vickie </v>
          </cell>
          <cell r="E77" t="str">
            <v>540/853-5097</v>
          </cell>
          <cell r="F77" t="str">
            <v>540/853-5053</v>
          </cell>
          <cell r="G77" t="str">
            <v>H2A</v>
          </cell>
        </row>
        <row r="78">
          <cell r="A78">
            <v>75</v>
          </cell>
          <cell r="B78" t="str">
            <v>a98</v>
          </cell>
          <cell r="C78" t="str">
            <v>Shields</v>
          </cell>
          <cell r="D78" t="str">
            <v xml:space="preserve">Brian </v>
          </cell>
          <cell r="E78" t="str">
            <v>354-2112</v>
          </cell>
          <cell r="F78" t="str">
            <v>354-3734</v>
          </cell>
          <cell r="G78" t="str">
            <v>04D</v>
          </cell>
        </row>
        <row r="79">
          <cell r="A79">
            <v>76</v>
          </cell>
          <cell r="B79" t="str">
            <v>a83</v>
          </cell>
          <cell r="C79" t="str">
            <v>Skopal</v>
          </cell>
          <cell r="D79" t="str">
            <v xml:space="preserve">Ed </v>
          </cell>
          <cell r="E79" t="str">
            <v>757/631-5137</v>
          </cell>
          <cell r="F79" t="str">
            <v>757/631-5141</v>
          </cell>
          <cell r="G79" t="str">
            <v>VBC</v>
          </cell>
        </row>
        <row r="80">
          <cell r="A80">
            <v>77</v>
          </cell>
          <cell r="B80" t="str">
            <v>aR4</v>
          </cell>
          <cell r="C80" t="str">
            <v>Slayton</v>
          </cell>
          <cell r="D80" t="str">
            <v xml:space="preserve">Joy </v>
          </cell>
          <cell r="E80" t="str">
            <v>757/631-5125</v>
          </cell>
          <cell r="F80" t="str">
            <v>757/631-5141</v>
          </cell>
          <cell r="G80" t="str">
            <v>VBC</v>
          </cell>
        </row>
        <row r="81">
          <cell r="A81">
            <v>78</v>
          </cell>
          <cell r="B81" t="str">
            <v>aC7</v>
          </cell>
          <cell r="C81" t="str">
            <v>Snead</v>
          </cell>
          <cell r="D81" t="str">
            <v>Shawn</v>
          </cell>
          <cell r="E81" t="str">
            <v>354-3823</v>
          </cell>
          <cell r="F81" t="str">
            <v>354-3734</v>
          </cell>
          <cell r="G81" t="str">
            <v>04D</v>
          </cell>
        </row>
        <row r="82">
          <cell r="A82">
            <v>79</v>
          </cell>
          <cell r="B82" t="str">
            <v>a20</v>
          </cell>
          <cell r="C82" t="str">
            <v>Snodgrass</v>
          </cell>
          <cell r="D82" t="str">
            <v xml:space="preserve">Candy </v>
          </cell>
          <cell r="E82" t="str">
            <v>540/645-5312</v>
          </cell>
          <cell r="F82" t="str">
            <v>540/645-5330</v>
          </cell>
          <cell r="G82" t="str">
            <v>BRI</v>
          </cell>
        </row>
        <row r="83">
          <cell r="A83">
            <v>80</v>
          </cell>
          <cell r="B83" t="str">
            <v>a45</v>
          </cell>
          <cell r="C83" t="str">
            <v>Spooner</v>
          </cell>
          <cell r="D83" t="str">
            <v>Karmen</v>
          </cell>
          <cell r="E83" t="str">
            <v>354-2613</v>
          </cell>
          <cell r="F83" t="str">
            <v>354-3734</v>
          </cell>
          <cell r="G83" t="str">
            <v>04D</v>
          </cell>
        </row>
        <row r="84">
          <cell r="A84">
            <v>81</v>
          </cell>
          <cell r="B84" t="str">
            <v>a67</v>
          </cell>
          <cell r="C84" t="str">
            <v>Taylor</v>
          </cell>
          <cell r="D84" t="str">
            <v>Ellen</v>
          </cell>
          <cell r="E84" t="str">
            <v>540/853-5081</v>
          </cell>
          <cell r="F84" t="str">
            <v>540/853-5053</v>
          </cell>
          <cell r="G84" t="str">
            <v>H2A</v>
          </cell>
        </row>
        <row r="85">
          <cell r="A85">
            <v>82</v>
          </cell>
          <cell r="B85" t="str">
            <v>aC1</v>
          </cell>
          <cell r="C85" t="str">
            <v>Taylor</v>
          </cell>
          <cell r="D85" t="str">
            <v>Todd</v>
          </cell>
          <cell r="E85" t="str">
            <v>354-4358</v>
          </cell>
          <cell r="F85" t="str">
            <v>354-3734</v>
          </cell>
          <cell r="G85" t="str">
            <v>04D</v>
          </cell>
        </row>
        <row r="86">
          <cell r="A86">
            <v>83</v>
          </cell>
          <cell r="B86" t="str">
            <v>a61</v>
          </cell>
          <cell r="C86" t="str">
            <v>Thompson</v>
          </cell>
          <cell r="D86" t="str">
            <v xml:space="preserve">Sandy </v>
          </cell>
          <cell r="E86" t="str">
            <v>540/853-5082</v>
          </cell>
          <cell r="F86" t="str">
            <v>540/853-5053</v>
          </cell>
          <cell r="G86" t="str">
            <v>H2A</v>
          </cell>
        </row>
        <row r="87">
          <cell r="A87">
            <v>84</v>
          </cell>
          <cell r="B87" t="str">
            <v>a71</v>
          </cell>
          <cell r="C87" t="str">
            <v>Tiggett</v>
          </cell>
          <cell r="D87" t="str">
            <v>Wylesia</v>
          </cell>
          <cell r="E87" t="str">
            <v>354-2932</v>
          </cell>
          <cell r="F87" t="str">
            <v>354-3734</v>
          </cell>
          <cell r="G87" t="str">
            <v>04D</v>
          </cell>
        </row>
        <row r="88">
          <cell r="A88">
            <v>85</v>
          </cell>
          <cell r="B88" t="str">
            <v>a82</v>
          </cell>
          <cell r="C88" t="str">
            <v>Van Huss</v>
          </cell>
          <cell r="D88" t="str">
            <v>Rhonda</v>
          </cell>
          <cell r="E88" t="str">
            <v>757/631-3392</v>
          </cell>
          <cell r="F88" t="str">
            <v>757/631-5141</v>
          </cell>
          <cell r="G88" t="str">
            <v>VBC</v>
          </cell>
        </row>
        <row r="89">
          <cell r="A89">
            <v>86</v>
          </cell>
          <cell r="B89" t="str">
            <v>a93</v>
          </cell>
          <cell r="C89" t="str">
            <v>Vinze</v>
          </cell>
          <cell r="D89" t="str">
            <v xml:space="preserve">Kim </v>
          </cell>
          <cell r="E89" t="str">
            <v>354-3222</v>
          </cell>
          <cell r="F89" t="str">
            <v>354-3734</v>
          </cell>
          <cell r="G89" t="str">
            <v>04D</v>
          </cell>
        </row>
        <row r="90">
          <cell r="A90">
            <v>87</v>
          </cell>
          <cell r="B90" t="str">
            <v>aCC</v>
          </cell>
          <cell r="C90" t="str">
            <v>Ward</v>
          </cell>
          <cell r="D90" t="str">
            <v>Mary</v>
          </cell>
          <cell r="E90" t="str">
            <v>354-4517</v>
          </cell>
          <cell r="F90" t="str">
            <v>354-3734</v>
          </cell>
          <cell r="G90" t="str">
            <v>04D</v>
          </cell>
        </row>
        <row r="91">
          <cell r="A91">
            <v>88</v>
          </cell>
          <cell r="B91" t="str">
            <v>a50</v>
          </cell>
          <cell r="C91" t="str">
            <v>Whitaker</v>
          </cell>
          <cell r="D91" t="str">
            <v xml:space="preserve">Jimmy </v>
          </cell>
          <cell r="E91" t="str">
            <v>540/853-5002</v>
          </cell>
          <cell r="F91" t="str">
            <v>540/853-5053</v>
          </cell>
          <cell r="G91" t="str">
            <v>H2A</v>
          </cell>
        </row>
        <row r="92">
          <cell r="A92">
            <v>89</v>
          </cell>
          <cell r="B92" t="str">
            <v>aC6</v>
          </cell>
          <cell r="C92" t="str">
            <v>Whitley</v>
          </cell>
          <cell r="D92" t="str">
            <v>Sara</v>
          </cell>
          <cell r="E92" t="str">
            <v>354-7389</v>
          </cell>
          <cell r="F92" t="str">
            <v>354-3734</v>
          </cell>
          <cell r="G92" t="str">
            <v>04D</v>
          </cell>
        </row>
        <row r="93">
          <cell r="A93">
            <v>90</v>
          </cell>
        </row>
        <row r="94">
          <cell r="A94">
            <v>91</v>
          </cell>
        </row>
        <row r="95">
          <cell r="A95">
            <v>92</v>
          </cell>
        </row>
        <row r="98">
          <cell r="C98" t="e">
            <v>#REF!</v>
          </cell>
          <cell r="D98" t="e">
            <v>#REF!</v>
          </cell>
        </row>
      </sheetData>
      <sheetData sheetId="27" refreshError="1">
        <row r="4">
          <cell r="A4">
            <v>1</v>
          </cell>
          <cell r="B4" t="str">
            <v>FS</v>
          </cell>
          <cell r="C4" t="str">
            <v>Full Service</v>
          </cell>
          <cell r="D4" t="str">
            <v>TRI</v>
          </cell>
          <cell r="E4" t="str">
            <v>M</v>
          </cell>
          <cell r="F4" t="str">
            <v>Ded</v>
          </cell>
          <cell r="G4" t="str">
            <v>ssl_par_ded</v>
          </cell>
          <cell r="H4">
            <v>1</v>
          </cell>
          <cell r="I4" t="str">
            <v>Full Service</v>
          </cell>
        </row>
        <row r="5">
          <cell r="A5">
            <v>2</v>
          </cell>
          <cell r="B5" t="str">
            <v>KCC</v>
          </cell>
          <cell r="C5" t="str">
            <v>Keycare</v>
          </cell>
          <cell r="D5" t="str">
            <v>TRI</v>
          </cell>
          <cell r="E5" t="str">
            <v>M</v>
          </cell>
          <cell r="F5" t="str">
            <v>Copay</v>
          </cell>
          <cell r="G5" t="str">
            <v>ssl_nonpar_ded</v>
          </cell>
          <cell r="H5">
            <v>2</v>
          </cell>
          <cell r="I5" t="str">
            <v>Keycare</v>
          </cell>
        </row>
        <row r="6">
          <cell r="A6">
            <v>3</v>
          </cell>
          <cell r="B6" t="str">
            <v>KCD</v>
          </cell>
          <cell r="C6" t="str">
            <v>Keycare</v>
          </cell>
          <cell r="D6" t="str">
            <v>TRI</v>
          </cell>
          <cell r="E6" t="str">
            <v>M</v>
          </cell>
          <cell r="F6" t="str">
            <v>Ded</v>
          </cell>
          <cell r="G6" t="str">
            <v>ssl_nonpar_ded</v>
          </cell>
          <cell r="H6">
            <v>2</v>
          </cell>
          <cell r="I6" t="str">
            <v>Keycare</v>
          </cell>
        </row>
        <row r="7">
          <cell r="A7">
            <v>4</v>
          </cell>
          <cell r="B7" t="str">
            <v>KC5</v>
          </cell>
          <cell r="C7" t="str">
            <v>Keycare</v>
          </cell>
          <cell r="D7" t="str">
            <v>TRI</v>
          </cell>
          <cell r="E7" t="str">
            <v>M</v>
          </cell>
          <cell r="F7" t="str">
            <v>Ded5</v>
          </cell>
          <cell r="G7" t="str">
            <v>ssl_nonpar_ded500</v>
          </cell>
          <cell r="H7">
            <v>4</v>
          </cell>
          <cell r="I7" t="str">
            <v>Keycare</v>
          </cell>
        </row>
        <row r="8">
          <cell r="A8">
            <v>5</v>
          </cell>
          <cell r="B8" t="str">
            <v>BC</v>
          </cell>
          <cell r="C8" t="str">
            <v>Bluecare</v>
          </cell>
          <cell r="D8" t="str">
            <v>TRI</v>
          </cell>
          <cell r="E8" t="str">
            <v>M</v>
          </cell>
          <cell r="F8" t="str">
            <v>Ded</v>
          </cell>
          <cell r="G8" t="str">
            <v>ssl_par_ded</v>
          </cell>
          <cell r="H8">
            <v>1</v>
          </cell>
          <cell r="I8" t="str">
            <v>Bluecare</v>
          </cell>
        </row>
        <row r="9">
          <cell r="A9">
            <v>6</v>
          </cell>
          <cell r="B9" t="str">
            <v>BC5</v>
          </cell>
          <cell r="C9" t="str">
            <v>Blue Care &gt; $500 Ded.</v>
          </cell>
          <cell r="D9" t="str">
            <v>TRI</v>
          </cell>
          <cell r="E9" t="str">
            <v>M</v>
          </cell>
          <cell r="F9" t="str">
            <v>Ded5</v>
          </cell>
          <cell r="G9" t="str">
            <v>ssl_par_ded500</v>
          </cell>
          <cell r="H9">
            <v>1</v>
          </cell>
          <cell r="I9" t="str">
            <v>Bluecare</v>
          </cell>
        </row>
        <row r="10">
          <cell r="A10">
            <v>7</v>
          </cell>
          <cell r="B10" t="str">
            <v>HK</v>
          </cell>
          <cell r="C10" t="str">
            <v>HealthKeepers</v>
          </cell>
          <cell r="D10" t="str">
            <v>HMO</v>
          </cell>
          <cell r="E10" t="str">
            <v>M</v>
          </cell>
          <cell r="F10" t="str">
            <v>Copay</v>
          </cell>
          <cell r="G10" t="str">
            <v>ssl_HMO</v>
          </cell>
          <cell r="H10">
            <v>9</v>
          </cell>
          <cell r="I10" t="str">
            <v>HK</v>
          </cell>
        </row>
        <row r="11">
          <cell r="A11">
            <v>8</v>
          </cell>
          <cell r="B11" t="str">
            <v>PE</v>
          </cell>
          <cell r="C11" t="str">
            <v>Peninsula Health Care</v>
          </cell>
          <cell r="D11" t="str">
            <v>HMO</v>
          </cell>
          <cell r="E11" t="str">
            <v>M</v>
          </cell>
          <cell r="F11" t="str">
            <v>Copay</v>
          </cell>
          <cell r="G11" t="str">
            <v>ssl_HMO</v>
          </cell>
          <cell r="H11">
            <v>9</v>
          </cell>
          <cell r="I11" t="str">
            <v>PHC</v>
          </cell>
        </row>
        <row r="12">
          <cell r="A12">
            <v>9</v>
          </cell>
          <cell r="B12" t="str">
            <v>PR</v>
          </cell>
          <cell r="C12" t="str">
            <v>Priority Health Care</v>
          </cell>
          <cell r="D12" t="str">
            <v>HMO</v>
          </cell>
          <cell r="E12" t="str">
            <v>M</v>
          </cell>
          <cell r="F12" t="str">
            <v>Copay</v>
          </cell>
          <cell r="G12" t="str">
            <v>ssl_HMO</v>
          </cell>
          <cell r="H12">
            <v>9</v>
          </cell>
          <cell r="I12" t="str">
            <v>PRI</v>
          </cell>
        </row>
        <row r="13">
          <cell r="A13">
            <v>10</v>
          </cell>
          <cell r="B13" t="str">
            <v>PH</v>
          </cell>
          <cell r="C13" t="str">
            <v>Physicians Health Plan</v>
          </cell>
          <cell r="D13" t="str">
            <v>HMO</v>
          </cell>
          <cell r="E13" t="str">
            <v>M</v>
          </cell>
          <cell r="F13" t="str">
            <v>Copay</v>
          </cell>
          <cell r="G13" t="str">
            <v>ssl_HMO</v>
          </cell>
          <cell r="H13">
            <v>9</v>
          </cell>
          <cell r="I13" t="str">
            <v>HK</v>
          </cell>
        </row>
        <row r="14">
          <cell r="A14">
            <v>11</v>
          </cell>
          <cell r="B14" t="str">
            <v>HKW</v>
          </cell>
          <cell r="C14" t="str">
            <v>HealthKeepers - Western</v>
          </cell>
          <cell r="D14" t="str">
            <v>HMO</v>
          </cell>
          <cell r="E14" t="str">
            <v>M</v>
          </cell>
          <cell r="F14" t="str">
            <v>Copay</v>
          </cell>
          <cell r="G14" t="str">
            <v>ssl_HMO</v>
          </cell>
          <cell r="H14">
            <v>9</v>
          </cell>
          <cell r="I14" t="str">
            <v>HK</v>
          </cell>
        </row>
        <row r="15">
          <cell r="A15">
            <v>12</v>
          </cell>
          <cell r="B15" t="str">
            <v>DM</v>
          </cell>
          <cell r="C15" t="str">
            <v>HMS with Medical</v>
          </cell>
          <cell r="D15" t="str">
            <v>DEN</v>
          </cell>
          <cell r="E15" t="str">
            <v>D</v>
          </cell>
          <cell r="F15" t="str">
            <v>Copay</v>
          </cell>
          <cell r="G15" t="str">
            <v>n/a</v>
          </cell>
          <cell r="H15">
            <v>200</v>
          </cell>
          <cell r="I15" t="str">
            <v>HMS Dental</v>
          </cell>
        </row>
        <row r="16">
          <cell r="A16">
            <v>13</v>
          </cell>
          <cell r="B16" t="str">
            <v>DS</v>
          </cell>
          <cell r="C16" t="str">
            <v>HMS Stand Alone</v>
          </cell>
          <cell r="D16" t="str">
            <v>DEN</v>
          </cell>
          <cell r="E16" t="str">
            <v>D</v>
          </cell>
          <cell r="F16" t="str">
            <v>Copay</v>
          </cell>
          <cell r="G16" t="str">
            <v>n/a</v>
          </cell>
          <cell r="H16">
            <v>200</v>
          </cell>
          <cell r="I16" t="str">
            <v>HMS Dental</v>
          </cell>
        </row>
        <row r="17">
          <cell r="A17">
            <v>14</v>
          </cell>
          <cell r="B17" t="str">
            <v>TD</v>
          </cell>
          <cell r="C17" t="str">
            <v>Trigon Drug</v>
          </cell>
          <cell r="D17" t="str">
            <v>OTH</v>
          </cell>
          <cell r="E17" t="str">
            <v>O</v>
          </cell>
          <cell r="F17" t="str">
            <v>Copay</v>
          </cell>
          <cell r="G17" t="str">
            <v>n/a</v>
          </cell>
          <cell r="H17">
            <v>200</v>
          </cell>
          <cell r="I17" t="str">
            <v>Drug</v>
          </cell>
        </row>
        <row r="18">
          <cell r="A18">
            <v>15</v>
          </cell>
          <cell r="B18" t="str">
            <v>HD</v>
          </cell>
          <cell r="C18" t="str">
            <v>TRI Drug</v>
          </cell>
          <cell r="D18" t="str">
            <v>OTH</v>
          </cell>
          <cell r="E18" t="str">
            <v>O</v>
          </cell>
          <cell r="F18" t="str">
            <v>Copay</v>
          </cell>
          <cell r="G18" t="str">
            <v>n/a</v>
          </cell>
          <cell r="H18">
            <v>200</v>
          </cell>
          <cell r="I18" t="str">
            <v>Drug</v>
          </cell>
        </row>
        <row r="19">
          <cell r="A19">
            <v>16</v>
          </cell>
          <cell r="B19" t="str">
            <v>OTH</v>
          </cell>
        </row>
        <row r="22">
          <cell r="A22">
            <v>2</v>
          </cell>
          <cell r="C22" t="str">
            <v>Keycare</v>
          </cell>
          <cell r="D22" t="str">
            <v>Copay</v>
          </cell>
        </row>
        <row r="23">
          <cell r="A23">
            <v>7</v>
          </cell>
          <cell r="C23" t="str">
            <v>HK</v>
          </cell>
          <cell r="D23" t="str">
            <v>Copay</v>
          </cell>
        </row>
        <row r="24">
          <cell r="A24">
            <v>0</v>
          </cell>
          <cell r="C24" t="str">
            <v>none</v>
          </cell>
          <cell r="D24"/>
        </row>
        <row r="25">
          <cell r="A25">
            <v>0</v>
          </cell>
          <cell r="C25" t="str">
            <v>none</v>
          </cell>
          <cell r="D25"/>
        </row>
        <row r="30">
          <cell r="B30" t="str">
            <v>FS</v>
          </cell>
          <cell r="C30" t="str">
            <v>KCC</v>
          </cell>
          <cell r="D30" t="str">
            <v>KCD</v>
          </cell>
          <cell r="E30" t="str">
            <v>KC5</v>
          </cell>
          <cell r="F30" t="str">
            <v>BC</v>
          </cell>
          <cell r="G30" t="str">
            <v>BC5</v>
          </cell>
          <cell r="H30" t="str">
            <v>HK</v>
          </cell>
          <cell r="I30" t="str">
            <v>PE</v>
          </cell>
          <cell r="J30" t="str">
            <v>PR</v>
          </cell>
        </row>
        <row r="31">
          <cell r="A31">
            <v>0</v>
          </cell>
          <cell r="B31">
            <v>21.37</v>
          </cell>
          <cell r="C31">
            <v>20.8</v>
          </cell>
          <cell r="D31">
            <v>20.8</v>
          </cell>
          <cell r="E31">
            <v>20.8</v>
          </cell>
          <cell r="F31">
            <v>20.29</v>
          </cell>
          <cell r="G31">
            <v>20.29</v>
          </cell>
          <cell r="H31">
            <v>17.87</v>
          </cell>
          <cell r="I31">
            <v>17.170000000000002</v>
          </cell>
          <cell r="J31">
            <v>17.87</v>
          </cell>
        </row>
        <row r="32">
          <cell r="A32">
            <v>50</v>
          </cell>
          <cell r="B32">
            <v>21.37</v>
          </cell>
          <cell r="C32">
            <v>20.8</v>
          </cell>
          <cell r="D32">
            <v>20.8</v>
          </cell>
          <cell r="E32">
            <v>20.8</v>
          </cell>
          <cell r="F32">
            <v>20.29</v>
          </cell>
          <cell r="G32">
            <v>20.29</v>
          </cell>
          <cell r="H32">
            <v>17.87</v>
          </cell>
          <cell r="I32">
            <v>17.170000000000002</v>
          </cell>
          <cell r="J32">
            <v>17.87</v>
          </cell>
        </row>
        <row r="33">
          <cell r="A33">
            <v>100</v>
          </cell>
          <cell r="B33">
            <v>21.37</v>
          </cell>
          <cell r="C33">
            <v>20.8</v>
          </cell>
          <cell r="D33">
            <v>20.8</v>
          </cell>
          <cell r="E33">
            <v>20.8</v>
          </cell>
          <cell r="F33">
            <v>20.29</v>
          </cell>
          <cell r="G33">
            <v>20.29</v>
          </cell>
          <cell r="H33">
            <v>17.809999999999999</v>
          </cell>
          <cell r="I33">
            <v>17</v>
          </cell>
          <cell r="J33">
            <v>17.809999999999999</v>
          </cell>
        </row>
        <row r="34">
          <cell r="A34">
            <v>250</v>
          </cell>
          <cell r="B34">
            <v>20.49</v>
          </cell>
          <cell r="C34">
            <v>19.87</v>
          </cell>
          <cell r="D34">
            <v>19.87</v>
          </cell>
          <cell r="E34">
            <v>19.87</v>
          </cell>
          <cell r="F34">
            <v>19.41</v>
          </cell>
          <cell r="G34">
            <v>19.41</v>
          </cell>
          <cell r="H34">
            <v>17.690000000000001</v>
          </cell>
          <cell r="I34">
            <v>16.899999999999999</v>
          </cell>
          <cell r="J34">
            <v>17.690000000000001</v>
          </cell>
        </row>
        <row r="35">
          <cell r="A35">
            <v>500</v>
          </cell>
          <cell r="B35">
            <v>18.579999999999998</v>
          </cell>
          <cell r="C35">
            <v>18.11</v>
          </cell>
          <cell r="D35">
            <v>18.11</v>
          </cell>
          <cell r="E35">
            <v>18.11</v>
          </cell>
          <cell r="F35">
            <v>17.489999999999998</v>
          </cell>
          <cell r="G35">
            <v>17.489999999999998</v>
          </cell>
          <cell r="H35">
            <v>16.760000000000002</v>
          </cell>
          <cell r="I35">
            <v>16.260000000000002</v>
          </cell>
          <cell r="J35">
            <v>16.73</v>
          </cell>
        </row>
        <row r="36">
          <cell r="A36">
            <v>1000</v>
          </cell>
          <cell r="B36" t="str">
            <v>finance</v>
          </cell>
          <cell r="C36" t="str">
            <v>finance</v>
          </cell>
          <cell r="D36" t="str">
            <v>finance</v>
          </cell>
          <cell r="E36" t="str">
            <v>finance</v>
          </cell>
          <cell r="F36" t="str">
            <v>finance</v>
          </cell>
          <cell r="G36" t="str">
            <v>finance</v>
          </cell>
          <cell r="H36">
            <v>16.600000000000001</v>
          </cell>
          <cell r="I36">
            <v>16.149999999999999</v>
          </cell>
          <cell r="J36">
            <v>16.600000000000001</v>
          </cell>
        </row>
        <row r="37">
          <cell r="A37">
            <v>1500</v>
          </cell>
          <cell r="B37" t="str">
            <v>finance</v>
          </cell>
          <cell r="C37" t="str">
            <v>finance</v>
          </cell>
          <cell r="D37" t="str">
            <v>finance</v>
          </cell>
          <cell r="E37" t="str">
            <v>finance</v>
          </cell>
          <cell r="F37" t="str">
            <v>finance</v>
          </cell>
          <cell r="G37" t="str">
            <v>finance</v>
          </cell>
          <cell r="H37">
            <v>16.53</v>
          </cell>
          <cell r="I37">
            <v>16.059999999999999</v>
          </cell>
          <cell r="J37">
            <v>16.53</v>
          </cell>
        </row>
        <row r="40">
          <cell r="C40">
            <v>6</v>
          </cell>
        </row>
        <row r="42">
          <cell r="C42">
            <v>0.32</v>
          </cell>
        </row>
        <row r="43">
          <cell r="C43">
            <v>1.1100000000000001</v>
          </cell>
        </row>
        <row r="44">
          <cell r="C44">
            <v>0.85</v>
          </cell>
        </row>
        <row r="45">
          <cell r="C45">
            <v>14.6</v>
          </cell>
        </row>
        <row r="59">
          <cell r="B59" t="str">
            <v>FS</v>
          </cell>
          <cell r="C59" t="str">
            <v>KCC</v>
          </cell>
          <cell r="D59" t="str">
            <v>KCD</v>
          </cell>
          <cell r="E59" t="str">
            <v>KC5</v>
          </cell>
          <cell r="F59" t="str">
            <v>BC</v>
          </cell>
          <cell r="G59" t="str">
            <v>BC5</v>
          </cell>
          <cell r="H59" t="str">
            <v>HK</v>
          </cell>
          <cell r="I59" t="str">
            <v>PE</v>
          </cell>
          <cell r="J59" t="str">
            <v>PR</v>
          </cell>
          <cell r="K59" t="str">
            <v>PH</v>
          </cell>
          <cell r="L59" t="str">
            <v>HKW</v>
          </cell>
          <cell r="M59" t="str">
            <v>n/a</v>
          </cell>
          <cell r="N59" t="str">
            <v>n/a</v>
          </cell>
          <cell r="O59" t="str">
            <v>TD</v>
          </cell>
          <cell r="P59" t="str">
            <v>HD</v>
          </cell>
        </row>
        <row r="60">
          <cell r="A60">
            <v>1</v>
          </cell>
          <cell r="B60">
            <v>0.17399999999999999</v>
          </cell>
          <cell r="C60">
            <v>0.17399999999999999</v>
          </cell>
          <cell r="D60">
            <v>0.17399999999999999</v>
          </cell>
          <cell r="E60">
            <v>0.17399999999999999</v>
          </cell>
          <cell r="F60">
            <v>0.17399999999999999</v>
          </cell>
          <cell r="G60">
            <v>0.17399999999999999</v>
          </cell>
          <cell r="H60">
            <v>0.20499999999999999</v>
          </cell>
          <cell r="I60">
            <v>0.20499999999999999</v>
          </cell>
          <cell r="J60">
            <v>0.20499999999999999</v>
          </cell>
          <cell r="K60">
            <v>0.20499999999999999</v>
          </cell>
          <cell r="L60">
            <v>0.20499999999999999</v>
          </cell>
          <cell r="O60">
            <v>0.26400000000000001</v>
          </cell>
          <cell r="P60">
            <v>0.25</v>
          </cell>
        </row>
        <row r="61">
          <cell r="A61">
            <v>2</v>
          </cell>
          <cell r="B61">
            <v>6.2E-2</v>
          </cell>
          <cell r="C61">
            <v>8.1000000000000003E-2</v>
          </cell>
          <cell r="D61">
            <v>8.1000000000000003E-2</v>
          </cell>
          <cell r="E61">
            <v>8.1000000000000003E-2</v>
          </cell>
          <cell r="F61">
            <v>6.2E-2</v>
          </cell>
          <cell r="G61">
            <v>6.2E-2</v>
          </cell>
          <cell r="H61">
            <v>0.11799999999999999</v>
          </cell>
          <cell r="I61">
            <v>0.11799999999999999</v>
          </cell>
          <cell r="J61">
            <v>0.11799999999999999</v>
          </cell>
          <cell r="K61">
            <v>0.11799999999999999</v>
          </cell>
          <cell r="L61">
            <v>0.11799999999999999</v>
          </cell>
          <cell r="O61">
            <v>0.186</v>
          </cell>
          <cell r="P61">
            <v>0.157</v>
          </cell>
        </row>
        <row r="63">
          <cell r="H63">
            <v>6.5000000000000002E-2</v>
          </cell>
          <cell r="I63">
            <v>6.5000000000000002E-2</v>
          </cell>
          <cell r="J63">
            <v>6.5000000000000002E-2</v>
          </cell>
          <cell r="K63">
            <v>6.5000000000000002E-2</v>
          </cell>
          <cell r="L63">
            <v>6.5000000000000002E-2</v>
          </cell>
        </row>
        <row r="75">
          <cell r="B75" t="str">
            <v>Trigger</v>
          </cell>
          <cell r="C75" t="str">
            <v>Low</v>
          </cell>
          <cell r="D75" t="str">
            <v>Point</v>
          </cell>
          <cell r="E75" t="str">
            <v>High</v>
          </cell>
          <cell r="G75" t="str">
            <v>Trigger</v>
          </cell>
          <cell r="H75" t="str">
            <v>Low</v>
          </cell>
          <cell r="I75" t="str">
            <v>Point</v>
          </cell>
          <cell r="J75" t="str">
            <v>High</v>
          </cell>
          <cell r="K75" t="str">
            <v>Limit</v>
          </cell>
          <cell r="L75" t="str">
            <v>Low</v>
          </cell>
          <cell r="M75" t="str">
            <v>Point</v>
          </cell>
          <cell r="N75" t="str">
            <v>High</v>
          </cell>
        </row>
        <row r="76">
          <cell r="B76">
            <v>35000</v>
          </cell>
          <cell r="C76">
            <v>0.11414748483803761</v>
          </cell>
          <cell r="D76">
            <v>0.14268435604754701</v>
          </cell>
          <cell r="E76">
            <v>0.17122122725705641</v>
          </cell>
          <cell r="G76">
            <v>35000</v>
          </cell>
          <cell r="H76">
            <v>0.10161879394381348</v>
          </cell>
          <cell r="I76">
            <v>0.12702349242976685</v>
          </cell>
          <cell r="J76">
            <v>0.15242819091572024</v>
          </cell>
          <cell r="K76">
            <v>35000</v>
          </cell>
          <cell r="L76">
            <v>7.1067296916586406E-2</v>
          </cell>
          <cell r="M76">
            <v>8.8834121145733011E-2</v>
          </cell>
          <cell r="N76">
            <v>0.10660094537487962</v>
          </cell>
        </row>
        <row r="77">
          <cell r="B77">
            <v>40000</v>
          </cell>
          <cell r="C77">
            <v>9.9104319431713661E-2</v>
          </cell>
          <cell r="D77">
            <v>0.12388039928964206</v>
          </cell>
          <cell r="E77">
            <v>0.14865647914757046</v>
          </cell>
          <cell r="G77">
            <v>40000</v>
          </cell>
          <cell r="H77">
            <v>8.8930927060580936E-2</v>
          </cell>
          <cell r="I77">
            <v>0.11116365882572617</v>
          </cell>
          <cell r="J77">
            <v>0.13339639059087138</v>
          </cell>
          <cell r="K77">
            <v>40000</v>
          </cell>
          <cell r="L77">
            <v>6.2114034130579199E-2</v>
          </cell>
          <cell r="M77">
            <v>7.7642542663223998E-2</v>
          </cell>
          <cell r="N77">
            <v>9.3171051195868798E-2</v>
          </cell>
        </row>
        <row r="78">
          <cell r="B78">
            <v>50000</v>
          </cell>
          <cell r="C78">
            <v>7.5231964510994842E-2</v>
          </cell>
          <cell r="D78">
            <v>9.4039955638743553E-2</v>
          </cell>
          <cell r="E78">
            <v>0.11284794676649226</v>
          </cell>
          <cell r="G78">
            <v>50000</v>
          </cell>
          <cell r="H78">
            <v>6.9780899480444997E-2</v>
          </cell>
          <cell r="I78">
            <v>8.7226124350556253E-2</v>
          </cell>
          <cell r="J78">
            <v>0.1046713492206675</v>
          </cell>
          <cell r="K78">
            <v>50000</v>
          </cell>
          <cell r="L78">
            <v>4.9815445997682534E-2</v>
          </cell>
          <cell r="M78">
            <v>6.226930749710316E-2</v>
          </cell>
          <cell r="N78">
            <v>7.4723168996523787E-2</v>
          </cell>
        </row>
        <row r="79">
          <cell r="B79">
            <v>60000</v>
          </cell>
          <cell r="C79">
            <v>5.9663942253272817E-2</v>
          </cell>
          <cell r="D79">
            <v>7.4579927816591021E-2</v>
          </cell>
          <cell r="E79">
            <v>8.9495913379909225E-2</v>
          </cell>
          <cell r="G79">
            <v>60000</v>
          </cell>
          <cell r="H79">
            <v>5.612625222520385E-2</v>
          </cell>
          <cell r="I79">
            <v>7.0157815281504818E-2</v>
          </cell>
          <cell r="J79">
            <v>8.4189378337805765E-2</v>
          </cell>
          <cell r="K79">
            <v>60000</v>
          </cell>
          <cell r="L79">
            <v>4.1632167160694671E-2</v>
          </cell>
          <cell r="M79">
            <v>5.2040208950868333E-2</v>
          </cell>
          <cell r="N79">
            <v>6.2448250741041995E-2</v>
          </cell>
        </row>
        <row r="80">
          <cell r="B80">
            <v>70000</v>
          </cell>
          <cell r="C80">
            <v>5.0695377535263486E-2</v>
          </cell>
          <cell r="D80">
            <v>6.3369221919079358E-2</v>
          </cell>
          <cell r="E80">
            <v>7.6043066302895229E-2</v>
          </cell>
          <cell r="G80">
            <v>70000</v>
          </cell>
          <cell r="H80">
            <v>4.6933571150323379E-2</v>
          </cell>
          <cell r="I80">
            <v>5.8666963937904222E-2</v>
          </cell>
          <cell r="J80">
            <v>7.0400356725485072E-2</v>
          </cell>
          <cell r="K80">
            <v>70000</v>
          </cell>
          <cell r="L80">
            <v>3.6556162972618669E-2</v>
          </cell>
          <cell r="M80">
            <v>4.5695203715773333E-2</v>
          </cell>
          <cell r="N80">
            <v>5.4834244458927997E-2</v>
          </cell>
        </row>
        <row r="81">
          <cell r="B81">
            <v>75000</v>
          </cell>
          <cell r="C81">
            <v>4.1892215533501059E-2</v>
          </cell>
          <cell r="D81">
            <v>5.5856287378001412E-2</v>
          </cell>
          <cell r="E81">
            <v>6.9820359222501766E-2</v>
          </cell>
          <cell r="G81">
            <v>75000</v>
          </cell>
          <cell r="H81">
            <v>3.9866938635858627E-2</v>
          </cell>
          <cell r="I81">
            <v>5.3155918181144839E-2</v>
          </cell>
          <cell r="J81">
            <v>6.6444897726431043E-2</v>
          </cell>
          <cell r="K81">
            <v>75000</v>
          </cell>
          <cell r="L81">
            <v>3.1992548880159032E-2</v>
          </cell>
          <cell r="M81">
            <v>4.2656731840212042E-2</v>
          </cell>
          <cell r="N81">
            <v>5.3320914800265053E-2</v>
          </cell>
        </row>
        <row r="82">
          <cell r="B82">
            <v>80000</v>
          </cell>
          <cell r="C82">
            <v>3.9310921852711657E-2</v>
          </cell>
          <cell r="D82">
            <v>5.2414562470282207E-2</v>
          </cell>
          <cell r="E82">
            <v>6.5518203087852764E-2</v>
          </cell>
          <cell r="G82">
            <v>80000</v>
          </cell>
          <cell r="H82">
            <v>3.6820731731830578E-2</v>
          </cell>
          <cell r="I82">
            <v>4.9094308975774104E-2</v>
          </cell>
          <cell r="J82">
            <v>6.1367886219717643E-2</v>
          </cell>
          <cell r="K82">
            <v>80000</v>
          </cell>
          <cell r="L82">
            <v>3.0399914529906241E-2</v>
          </cell>
          <cell r="M82">
            <v>4.0533219373208321E-2</v>
          </cell>
          <cell r="N82">
            <v>5.0666524216510397E-2</v>
          </cell>
        </row>
        <row r="83">
          <cell r="B83">
            <v>85000</v>
          </cell>
          <cell r="C83">
            <v>3.7288883102318392E-2</v>
          </cell>
          <cell r="D83">
            <v>4.9718510803091191E-2</v>
          </cell>
          <cell r="E83">
            <v>6.2148138503863991E-2</v>
          </cell>
          <cell r="G83">
            <v>85000</v>
          </cell>
          <cell r="H83">
            <v>3.4679970172902003E-2</v>
          </cell>
          <cell r="I83">
            <v>4.6239960230536004E-2</v>
          </cell>
          <cell r="J83">
            <v>5.7799950288169998E-2</v>
          </cell>
          <cell r="K83">
            <v>85000</v>
          </cell>
          <cell r="L83">
            <v>2.9440344491286852E-2</v>
          </cell>
          <cell r="M83">
            <v>3.9253792655049136E-2</v>
          </cell>
          <cell r="N83">
            <v>4.906724081881142E-2</v>
          </cell>
        </row>
        <row r="84">
          <cell r="B84">
            <v>90000</v>
          </cell>
          <cell r="C84">
            <v>3.500752618313261E-2</v>
          </cell>
          <cell r="D84">
            <v>4.6676701577510145E-2</v>
          </cell>
          <cell r="E84">
            <v>5.8345876971887679E-2</v>
          </cell>
          <cell r="G84">
            <v>90000</v>
          </cell>
          <cell r="H84">
            <v>3.2587207776719231E-2</v>
          </cell>
          <cell r="I84">
            <v>4.3449610368958974E-2</v>
          </cell>
          <cell r="J84">
            <v>5.4312012961198725E-2</v>
          </cell>
          <cell r="K84">
            <v>90000</v>
          </cell>
          <cell r="L84">
            <v>2.8351032152954439E-2</v>
          </cell>
          <cell r="M84">
            <v>3.7801376203939252E-2</v>
          </cell>
          <cell r="N84">
            <v>4.7251720254924065E-2</v>
          </cell>
        </row>
        <row r="85">
          <cell r="B85">
            <v>100000</v>
          </cell>
          <cell r="C85">
            <v>3.0444812344761027E-2</v>
          </cell>
          <cell r="D85">
            <v>4.0593083126348038E-2</v>
          </cell>
          <cell r="E85">
            <v>5.074135390793505E-2</v>
          </cell>
          <cell r="G85">
            <v>100000</v>
          </cell>
          <cell r="H85">
            <v>2.8401682984353679E-2</v>
          </cell>
          <cell r="I85">
            <v>3.7868910645804915E-2</v>
          </cell>
          <cell r="J85">
            <v>4.7336138307256137E-2</v>
          </cell>
          <cell r="K85">
            <v>100000</v>
          </cell>
          <cell r="L85">
            <v>2.4672407476289619E-2</v>
          </cell>
          <cell r="M85">
            <v>3.289654330171949E-2</v>
          </cell>
          <cell r="N85">
            <v>4.1120679127149361E-2</v>
          </cell>
        </row>
        <row r="86">
          <cell r="B86">
            <v>125000</v>
          </cell>
          <cell r="C86">
            <v>2.2729525526501142E-2</v>
          </cell>
          <cell r="D86">
            <v>3.2470750752144492E-2</v>
          </cell>
          <cell r="E86">
            <v>4.2211975977787843E-2</v>
          </cell>
          <cell r="G86">
            <v>125000</v>
          </cell>
          <cell r="H86">
            <v>2.0166730204779579E-2</v>
          </cell>
          <cell r="I86">
            <v>2.8809614578256544E-2</v>
          </cell>
          <cell r="J86">
            <v>3.7452498951733512E-2</v>
          </cell>
          <cell r="K86">
            <v>125000</v>
          </cell>
          <cell r="L86">
            <v>1.8188230622017281E-2</v>
          </cell>
          <cell r="M86">
            <v>2.5983186602881833E-2</v>
          </cell>
          <cell r="N86">
            <v>3.3778142583746382E-2</v>
          </cell>
        </row>
        <row r="87">
          <cell r="B87">
            <v>150000</v>
          </cell>
          <cell r="C87">
            <v>1.7277205843237765E-2</v>
          </cell>
          <cell r="D87">
            <v>2.4681722633196807E-2</v>
          </cell>
          <cell r="E87">
            <v>3.2086239423155853E-2</v>
          </cell>
          <cell r="G87">
            <v>150000</v>
          </cell>
          <cell r="H87">
            <v>1.5369560166431099E-2</v>
          </cell>
          <cell r="I87">
            <v>2.1956514523473001E-2</v>
          </cell>
          <cell r="J87">
            <v>2.8543468880514903E-2</v>
          </cell>
          <cell r="K87">
            <v>150000</v>
          </cell>
          <cell r="L87">
            <v>1.2039288006730646E-2</v>
          </cell>
          <cell r="M87">
            <v>1.7198982866758066E-2</v>
          </cell>
          <cell r="N87">
            <v>2.2358677726785486E-2</v>
          </cell>
        </row>
        <row r="88">
          <cell r="B88">
            <v>200000</v>
          </cell>
          <cell r="C88">
            <v>1.1697350263706349E-2</v>
          </cell>
          <cell r="D88">
            <v>1.6710500376723357E-2</v>
          </cell>
          <cell r="E88">
            <v>2.1723650489740363E-2</v>
          </cell>
          <cell r="G88">
            <v>200000</v>
          </cell>
          <cell r="H88">
            <v>1.0433934201969662E-2</v>
          </cell>
          <cell r="I88">
            <v>1.4905620288528088E-2</v>
          </cell>
          <cell r="J88">
            <v>1.9377306375086518E-2</v>
          </cell>
          <cell r="K88">
            <v>200000</v>
          </cell>
          <cell r="L88">
            <v>9.3057975999776728E-3</v>
          </cell>
          <cell r="M88">
            <v>1.3293996571396675E-2</v>
          </cell>
          <cell r="N88">
            <v>1.7282195542815678E-2</v>
          </cell>
        </row>
        <row r="89">
          <cell r="B89">
            <v>225000</v>
          </cell>
          <cell r="C89">
            <v>1.0281962683811076E-2</v>
          </cell>
          <cell r="D89">
            <v>1.4688518119730109E-2</v>
          </cell>
          <cell r="E89">
            <v>1.9095073555649142E-2</v>
          </cell>
          <cell r="G89">
            <v>225000</v>
          </cell>
          <cell r="H89">
            <v>9.0580774228726565E-3</v>
          </cell>
          <cell r="I89">
            <v>1.2940110604103794E-2</v>
          </cell>
          <cell r="J89">
            <v>1.6822143785334934E-2</v>
          </cell>
          <cell r="K89">
            <v>225000</v>
          </cell>
          <cell r="L89">
            <v>7.1420199823383629E-3</v>
          </cell>
          <cell r="M89">
            <v>1.0202885689054805E-2</v>
          </cell>
          <cell r="N89">
            <v>1.3263751395771246E-2</v>
          </cell>
        </row>
        <row r="90">
          <cell r="B90">
            <v>250000</v>
          </cell>
          <cell r="C90">
            <v>9.2784199121632542E-3</v>
          </cell>
          <cell r="D90">
            <v>1.325488558880465E-2</v>
          </cell>
          <cell r="E90">
            <v>1.7231351265446046E-2</v>
          </cell>
          <cell r="G90">
            <v>250000</v>
          </cell>
          <cell r="H90">
            <v>7.6822206437756474E-3</v>
          </cell>
          <cell r="I90">
            <v>1.0974600919679499E-2</v>
          </cell>
          <cell r="J90">
            <v>1.4266981195583348E-2</v>
          </cell>
          <cell r="K90">
            <v>250000</v>
          </cell>
          <cell r="L90">
            <v>6.3782423646990523E-3</v>
          </cell>
          <cell r="M90">
            <v>9.1117748067129321E-3</v>
          </cell>
          <cell r="N90">
            <v>1.1845307248726813E-2</v>
          </cell>
        </row>
        <row r="91">
          <cell r="B91">
            <v>300000</v>
          </cell>
          <cell r="C91">
            <v>8.2636838753549872E-3</v>
          </cell>
          <cell r="D91">
            <v>1.1805262679078554E-2</v>
          </cell>
          <cell r="E91">
            <v>1.5346841482802121E-2</v>
          </cell>
          <cell r="G91">
            <v>300000</v>
          </cell>
          <cell r="H91">
            <v>6.6044497572066412E-3</v>
          </cell>
          <cell r="I91">
            <v>9.4349282245809168E-3</v>
          </cell>
          <cell r="J91">
            <v>1.2265406691955192E-2</v>
          </cell>
          <cell r="K91">
            <v>300000</v>
          </cell>
          <cell r="L91">
            <v>5.0792408421188578E-3</v>
          </cell>
          <cell r="M91">
            <v>7.2560583458840828E-3</v>
          </cell>
          <cell r="N91">
            <v>9.4328758496493078E-3</v>
          </cell>
        </row>
        <row r="92">
          <cell r="B92">
            <v>500000</v>
          </cell>
          <cell r="C92">
            <v>6.2299999999999994E-3</v>
          </cell>
          <cell r="D92">
            <v>8.8999999999999999E-3</v>
          </cell>
          <cell r="E92">
            <v>1.157E-2</v>
          </cell>
          <cell r="G92">
            <v>500000</v>
          </cell>
          <cell r="H92">
            <v>4.5099600000000004E-3</v>
          </cell>
          <cell r="I92">
            <v>6.4428000000000003E-3</v>
          </cell>
          <cell r="J92">
            <v>8.3756400000000002E-3</v>
          </cell>
          <cell r="K92">
            <v>500000</v>
          </cell>
          <cell r="L92">
            <v>3.1360000000000003E-3</v>
          </cell>
          <cell r="M92">
            <v>4.4800000000000005E-3</v>
          </cell>
          <cell r="N92">
            <v>5.8240000000000011E-3</v>
          </cell>
        </row>
        <row r="94">
          <cell r="B94" t="str">
            <v>Trigger</v>
          </cell>
          <cell r="C94" t="str">
            <v>Low</v>
          </cell>
          <cell r="D94" t="str">
            <v>Mid</v>
          </cell>
          <cell r="E94" t="str">
            <v>High</v>
          </cell>
          <cell r="G94" t="str">
            <v>Trigger</v>
          </cell>
          <cell r="H94" t="str">
            <v>Low</v>
          </cell>
          <cell r="I94" t="str">
            <v>Mid</v>
          </cell>
          <cell r="J94" t="str">
            <v>High</v>
          </cell>
        </row>
        <row r="95">
          <cell r="B95">
            <v>35000</v>
          </cell>
          <cell r="C95">
            <v>0.11985147320122268</v>
          </cell>
          <cell r="D95">
            <v>0.14981434150152834</v>
          </cell>
          <cell r="E95">
            <v>0.17977720980183401</v>
          </cell>
          <cell r="G95">
            <v>35000</v>
          </cell>
          <cell r="H95">
            <v>0.11780270418999311</v>
          </cell>
          <cell r="I95">
            <v>0.14725338023749138</v>
          </cell>
          <cell r="J95">
            <v>0.17670405628498964</v>
          </cell>
        </row>
        <row r="96">
          <cell r="B96">
            <v>40000</v>
          </cell>
          <cell r="C96">
            <v>0.10368080554741842</v>
          </cell>
          <cell r="D96">
            <v>0.12960100693427301</v>
          </cell>
          <cell r="E96">
            <v>0.15552120832112762</v>
          </cell>
          <cell r="G96">
            <v>40000</v>
          </cell>
          <cell r="H96">
            <v>0.10225515500053997</v>
          </cell>
          <cell r="I96">
            <v>0.12781894375067496</v>
          </cell>
          <cell r="J96">
            <v>0.15338273250080994</v>
          </cell>
        </row>
        <row r="97">
          <cell r="B97">
            <v>50000</v>
          </cell>
          <cell r="C97">
            <v>8.0464024758132621E-2</v>
          </cell>
          <cell r="D97">
            <v>0.10058003094766577</v>
          </cell>
          <cell r="E97">
            <v>0.12069603713719891</v>
          </cell>
          <cell r="G97">
            <v>50000</v>
          </cell>
          <cell r="H97">
            <v>7.9872430338850886E-2</v>
          </cell>
          <cell r="I97">
            <v>9.9840537923563608E-2</v>
          </cell>
          <cell r="J97">
            <v>0.11980864550827633</v>
          </cell>
        </row>
        <row r="98">
          <cell r="B98">
            <v>60000</v>
          </cell>
          <cell r="C98">
            <v>6.3924523433663089E-2</v>
          </cell>
          <cell r="D98">
            <v>7.9905654292078854E-2</v>
          </cell>
          <cell r="E98">
            <v>9.5886785150494619E-2</v>
          </cell>
          <cell r="G98">
            <v>60000</v>
          </cell>
          <cell r="H98">
            <v>6.5043603292914587E-2</v>
          </cell>
          <cell r="I98">
            <v>8.1304504116143234E-2</v>
          </cell>
          <cell r="J98">
            <v>9.756540493937188E-2</v>
          </cell>
        </row>
        <row r="99">
          <cell r="B99">
            <v>70000</v>
          </cell>
          <cell r="C99">
            <v>5.3737844509695015E-2</v>
          </cell>
          <cell r="D99">
            <v>6.7172305637118762E-2</v>
          </cell>
          <cell r="E99">
            <v>8.0606766764542509E-2</v>
          </cell>
          <cell r="G99">
            <v>70000</v>
          </cell>
          <cell r="H99">
            <v>5.4375350721971943E-2</v>
          </cell>
          <cell r="I99">
            <v>6.7969188402464922E-2</v>
          </cell>
          <cell r="J99">
            <v>8.1563026082957901E-2</v>
          </cell>
        </row>
        <row r="100">
          <cell r="B100">
            <v>75000</v>
          </cell>
          <cell r="C100">
            <v>4.5268537254396661E-2</v>
          </cell>
          <cell r="D100">
            <v>6.0358049672528884E-2</v>
          </cell>
          <cell r="E100">
            <v>7.5447562090661099E-2</v>
          </cell>
          <cell r="G100">
            <v>75000</v>
          </cell>
          <cell r="H100">
            <v>4.591864607105868E-2</v>
          </cell>
          <cell r="I100">
            <v>6.1224861428078238E-2</v>
          </cell>
          <cell r="J100">
            <v>7.6531076785097796E-2</v>
          </cell>
        </row>
        <row r="101">
          <cell r="B101">
            <v>80000</v>
          </cell>
          <cell r="C101">
            <v>4.2611062373343403E-2</v>
          </cell>
          <cell r="D101">
            <v>5.6814749831124542E-2</v>
          </cell>
          <cell r="E101">
            <v>7.1018437288905681E-2</v>
          </cell>
          <cell r="G101">
            <v>80000</v>
          </cell>
          <cell r="H101">
            <v>4.3278560756637788E-2</v>
          </cell>
          <cell r="I101">
            <v>5.7704747675517053E-2</v>
          </cell>
          <cell r="J101">
            <v>7.2130934594396318E-2</v>
          </cell>
        </row>
        <row r="102">
          <cell r="B102">
            <v>85000</v>
          </cell>
          <cell r="C102">
            <v>3.9943440977335445E-2</v>
          </cell>
          <cell r="D102">
            <v>5.3257921303113923E-2</v>
          </cell>
          <cell r="E102">
            <v>6.65724016288924E-2</v>
          </cell>
          <cell r="G102">
            <v>85000</v>
          </cell>
          <cell r="H102">
            <v>4.0621561049974095E-2</v>
          </cell>
          <cell r="I102">
            <v>5.4162081399965464E-2</v>
          </cell>
          <cell r="J102">
            <v>6.7702601749956834E-2</v>
          </cell>
        </row>
        <row r="103">
          <cell r="B103">
            <v>90000</v>
          </cell>
          <cell r="C103">
            <v>3.7130165642823967E-2</v>
          </cell>
          <cell r="D103">
            <v>4.9506887523765294E-2</v>
          </cell>
          <cell r="E103">
            <v>6.1883609404706622E-2</v>
          </cell>
          <cell r="G103">
            <v>90000</v>
          </cell>
          <cell r="H103">
            <v>3.780435298647325E-2</v>
          </cell>
          <cell r="I103">
            <v>5.0405803981964328E-2</v>
          </cell>
          <cell r="J103">
            <v>6.3007254977455407E-2</v>
          </cell>
        </row>
        <row r="104">
          <cell r="B104">
            <v>100000</v>
          </cell>
          <cell r="C104">
            <v>3.1503614973801025E-2</v>
          </cell>
          <cell r="D104">
            <v>4.2004819965068031E-2</v>
          </cell>
          <cell r="E104">
            <v>5.2506024956335037E-2</v>
          </cell>
          <cell r="G104">
            <v>100000</v>
          </cell>
          <cell r="H104">
            <v>3.2169936859471539E-2</v>
          </cell>
          <cell r="I104">
            <v>4.2893249145962049E-2</v>
          </cell>
          <cell r="J104">
            <v>5.361656143245256E-2</v>
          </cell>
        </row>
        <row r="105">
          <cell r="B105">
            <v>125000</v>
          </cell>
          <cell r="C105">
            <v>2.350685188674731E-2</v>
          </cell>
          <cell r="D105">
            <v>3.3581216981067585E-2</v>
          </cell>
          <cell r="E105">
            <v>4.3655582075387861E-2</v>
          </cell>
          <cell r="G105">
            <v>125000</v>
          </cell>
          <cell r="H105">
            <v>2.2849536423785826E-2</v>
          </cell>
          <cell r="I105">
            <v>3.2642194891122613E-2</v>
          </cell>
          <cell r="J105">
            <v>4.2434853358459396E-2</v>
          </cell>
        </row>
        <row r="106">
          <cell r="B106">
            <v>150000</v>
          </cell>
          <cell r="C106">
            <v>1.9917608238095335E-2</v>
          </cell>
          <cell r="D106">
            <v>2.845372605442191E-2</v>
          </cell>
          <cell r="E106">
            <v>3.6989843870748482E-2</v>
          </cell>
          <cell r="G106">
            <v>150000</v>
          </cell>
          <cell r="H106">
            <v>1.9397041612194497E-2</v>
          </cell>
          <cell r="I106">
            <v>2.7710059445992138E-2</v>
          </cell>
          <cell r="J106">
            <v>3.6023077279789782E-2</v>
          </cell>
        </row>
        <row r="107">
          <cell r="B107">
            <v>200000</v>
          </cell>
          <cell r="C107">
            <v>1.282437818334506E-2</v>
          </cell>
          <cell r="D107">
            <v>1.8320540261921515E-2</v>
          </cell>
          <cell r="E107">
            <v>2.3816702340497972E-2</v>
          </cell>
          <cell r="G107">
            <v>200000</v>
          </cell>
          <cell r="H107">
            <v>1.2535756685961189E-2</v>
          </cell>
          <cell r="I107">
            <v>1.7908223837087414E-2</v>
          </cell>
          <cell r="J107">
            <v>2.3280690988213639E-2</v>
          </cell>
        </row>
        <row r="108">
          <cell r="B108">
            <v>225000</v>
          </cell>
          <cell r="C108">
            <v>1.1242377207509976E-2</v>
          </cell>
          <cell r="D108">
            <v>1.6060538867871395E-2</v>
          </cell>
          <cell r="E108">
            <v>2.0878700528232815E-2</v>
          </cell>
          <cell r="G108">
            <v>225000</v>
          </cell>
          <cell r="H108">
            <v>1.0997223655367098E-2</v>
          </cell>
          <cell r="I108">
            <v>1.5710319507667284E-2</v>
          </cell>
          <cell r="J108">
            <v>2.0423415359967469E-2</v>
          </cell>
        </row>
        <row r="109">
          <cell r="B109">
            <v>250000</v>
          </cell>
          <cell r="C109">
            <v>9.9363869811513184E-3</v>
          </cell>
          <cell r="D109">
            <v>1.4194838544501884E-2</v>
          </cell>
          <cell r="E109">
            <v>1.845329010785245E-2</v>
          </cell>
          <cell r="G109">
            <v>250000</v>
          </cell>
          <cell r="H109">
            <v>9.4586906247730064E-3</v>
          </cell>
          <cell r="I109">
            <v>1.3512415178247153E-2</v>
          </cell>
          <cell r="J109">
            <v>1.75661397317213E-2</v>
          </cell>
        </row>
        <row r="110">
          <cell r="B110">
            <v>300000</v>
          </cell>
          <cell r="C110">
            <v>8.8886268281362958E-3</v>
          </cell>
          <cell r="D110">
            <v>1.2698038325908994E-2</v>
          </cell>
          <cell r="E110">
            <v>1.6507449823681693E-2</v>
          </cell>
          <cell r="G110">
            <v>300000</v>
          </cell>
          <cell r="H110">
            <v>8.0221927983458331E-3</v>
          </cell>
          <cell r="I110">
            <v>1.1460275426208333E-2</v>
          </cell>
          <cell r="J110">
            <v>1.4898358054070833E-2</v>
          </cell>
        </row>
        <row r="111">
          <cell r="B111">
            <v>500000</v>
          </cell>
          <cell r="C111">
            <v>6.6499999999999997E-3</v>
          </cell>
          <cell r="D111">
            <v>9.4999999999999998E-3</v>
          </cell>
          <cell r="E111">
            <v>1.235E-2</v>
          </cell>
          <cell r="G111">
            <v>500000</v>
          </cell>
          <cell r="H111">
            <v>4.5569999999999994E-3</v>
          </cell>
          <cell r="I111">
            <v>6.5100000000000002E-3</v>
          </cell>
          <cell r="J111">
            <v>8.463E-3</v>
          </cell>
        </row>
        <row r="119">
          <cell r="B119" t="str">
            <v>Trigger</v>
          </cell>
          <cell r="C119" t="str">
            <v>Low</v>
          </cell>
          <cell r="D119" t="str">
            <v>Point</v>
          </cell>
          <cell r="E119" t="str">
            <v>High</v>
          </cell>
          <cell r="G119" t="str">
            <v>Trigger</v>
          </cell>
          <cell r="H119" t="str">
            <v>Low</v>
          </cell>
          <cell r="I119" t="str">
            <v>Mid</v>
          </cell>
          <cell r="J119" t="str">
            <v>High</v>
          </cell>
          <cell r="L119" t="str">
            <v>Trigger</v>
          </cell>
          <cell r="M119" t="str">
            <v>Low</v>
          </cell>
          <cell r="N119" t="str">
            <v>Mid</v>
          </cell>
          <cell r="O119" t="str">
            <v>High</v>
          </cell>
        </row>
        <row r="120">
          <cell r="B120">
            <v>35000</v>
          </cell>
          <cell r="C120">
            <v>0.13126960756374323</v>
          </cell>
          <cell r="D120">
            <v>0.16408700945467905</v>
          </cell>
          <cell r="E120">
            <v>0.19690441134561484</v>
          </cell>
          <cell r="G120">
            <v>35000</v>
          </cell>
          <cell r="H120">
            <v>0.1168616130353855</v>
          </cell>
          <cell r="I120">
            <v>0.14607701629423187</v>
          </cell>
          <cell r="J120">
            <v>0.17529241955307825</v>
          </cell>
          <cell r="L120">
            <v>35000</v>
          </cell>
          <cell r="M120">
            <v>8.1727391454074358E-2</v>
          </cell>
          <cell r="N120">
            <v>0.10215923931759295</v>
          </cell>
          <cell r="O120">
            <v>0.12259108718111154</v>
          </cell>
        </row>
        <row r="121">
          <cell r="B121">
            <v>40000</v>
          </cell>
          <cell r="C121">
            <v>0.1139699673464707</v>
          </cell>
          <cell r="D121">
            <v>0.14246245918308836</v>
          </cell>
          <cell r="E121">
            <v>0.17095495101970601</v>
          </cell>
          <cell r="G121">
            <v>40000</v>
          </cell>
          <cell r="H121">
            <v>0.10227056611966806</v>
          </cell>
          <cell r="I121">
            <v>0.12783820764958509</v>
          </cell>
          <cell r="J121">
            <v>0.15340584917950209</v>
          </cell>
          <cell r="L121">
            <v>40000</v>
          </cell>
          <cell r="M121">
            <v>7.1431139250166073E-2</v>
          </cell>
          <cell r="N121">
            <v>8.9288924062707595E-2</v>
          </cell>
          <cell r="O121">
            <v>0.10714670887524912</v>
          </cell>
        </row>
        <row r="122">
          <cell r="B122">
            <v>50000</v>
          </cell>
          <cell r="C122">
            <v>8.6516759187644066E-2</v>
          </cell>
          <cell r="D122">
            <v>0.10814594898455508</v>
          </cell>
          <cell r="E122">
            <v>0.1297751387814661</v>
          </cell>
          <cell r="G122">
            <v>50000</v>
          </cell>
          <cell r="H122">
            <v>8.0248034402511742E-2</v>
          </cell>
          <cell r="I122">
            <v>0.10031004300313968</v>
          </cell>
          <cell r="J122">
            <v>0.12037205160376763</v>
          </cell>
          <cell r="L122">
            <v>50000</v>
          </cell>
          <cell r="M122">
            <v>5.7287762897334907E-2</v>
          </cell>
          <cell r="N122">
            <v>7.160970362166863E-2</v>
          </cell>
          <cell r="O122">
            <v>8.5931644346002353E-2</v>
          </cell>
        </row>
        <row r="123">
          <cell r="B123">
            <v>60000</v>
          </cell>
          <cell r="C123">
            <v>6.8613533591263737E-2</v>
          </cell>
          <cell r="D123">
            <v>8.5766916989079664E-2</v>
          </cell>
          <cell r="E123">
            <v>0.10292030038689561</v>
          </cell>
          <cell r="G123">
            <v>60000</v>
          </cell>
          <cell r="H123">
            <v>6.4545190058984417E-2</v>
          </cell>
          <cell r="I123">
            <v>8.0681487573730518E-2</v>
          </cell>
          <cell r="J123">
            <v>9.6817785088476618E-2</v>
          </cell>
          <cell r="L123">
            <v>60000</v>
          </cell>
          <cell r="M123">
            <v>4.7876992234798868E-2</v>
          </cell>
          <cell r="N123">
            <v>5.9846240293498582E-2</v>
          </cell>
          <cell r="O123">
            <v>7.1815488352198295E-2</v>
          </cell>
        </row>
        <row r="124">
          <cell r="B124">
            <v>70000</v>
          </cell>
          <cell r="C124">
            <v>5.8299684165553006E-2</v>
          </cell>
          <cell r="D124">
            <v>7.2874605206941251E-2</v>
          </cell>
          <cell r="E124">
            <v>8.7449526248329509E-2</v>
          </cell>
          <cell r="G124">
            <v>70000</v>
          </cell>
          <cell r="H124">
            <v>5.3973606822871882E-2</v>
          </cell>
          <cell r="I124">
            <v>6.7467008528589847E-2</v>
          </cell>
          <cell r="J124">
            <v>8.096041023430782E-2</v>
          </cell>
          <cell r="L124">
            <v>70000</v>
          </cell>
          <cell r="M124">
            <v>4.2039587418511465E-2</v>
          </cell>
          <cell r="N124">
            <v>5.2549484273139331E-2</v>
          </cell>
          <cell r="O124">
            <v>6.3059381127767197E-2</v>
          </cell>
        </row>
        <row r="125">
          <cell r="B125">
            <v>75000</v>
          </cell>
          <cell r="C125">
            <v>4.8176047863526215E-2</v>
          </cell>
          <cell r="D125">
            <v>6.4234730484701616E-2</v>
          </cell>
          <cell r="E125">
            <v>8.0293413105877023E-2</v>
          </cell>
          <cell r="G125">
            <v>75000</v>
          </cell>
          <cell r="H125">
            <v>4.5846979431237417E-2</v>
          </cell>
          <cell r="I125">
            <v>6.1129305908316563E-2</v>
          </cell>
          <cell r="J125">
            <v>7.6411632385395695E-2</v>
          </cell>
          <cell r="L125">
            <v>75000</v>
          </cell>
          <cell r="M125">
            <v>3.6791431212182882E-2</v>
          </cell>
          <cell r="N125">
            <v>4.9055241616243847E-2</v>
          </cell>
          <cell r="O125">
            <v>6.1319052020304805E-2</v>
          </cell>
        </row>
        <row r="126">
          <cell r="B126">
            <v>80000</v>
          </cell>
          <cell r="C126">
            <v>4.5207560130618399E-2</v>
          </cell>
          <cell r="D126">
            <v>6.0276746840824534E-2</v>
          </cell>
          <cell r="E126">
            <v>7.5345933551030669E-2</v>
          </cell>
          <cell r="G126">
            <v>80000</v>
          </cell>
          <cell r="H126">
            <v>4.2343841491605166E-2</v>
          </cell>
          <cell r="I126">
            <v>5.6458455322140229E-2</v>
          </cell>
          <cell r="J126">
            <v>7.0573069152675291E-2</v>
          </cell>
          <cell r="L126">
            <v>80000</v>
          </cell>
          <cell r="M126">
            <v>3.4959901709392172E-2</v>
          </cell>
          <cell r="N126">
            <v>4.6613202279189567E-2</v>
          </cell>
          <cell r="O126">
            <v>5.8266502848986955E-2</v>
          </cell>
        </row>
        <row r="127">
          <cell r="B127">
            <v>85000</v>
          </cell>
          <cell r="C127">
            <v>4.2882215567666145E-2</v>
          </cell>
          <cell r="D127">
            <v>5.7176287423554864E-2</v>
          </cell>
          <cell r="E127">
            <v>7.147035927944359E-2</v>
          </cell>
          <cell r="G127">
            <v>85000</v>
          </cell>
          <cell r="H127">
            <v>3.9881965698837299E-2</v>
          </cell>
          <cell r="I127">
            <v>5.3175954265116392E-2</v>
          </cell>
          <cell r="J127">
            <v>6.6469942831395498E-2</v>
          </cell>
          <cell r="L127">
            <v>85000</v>
          </cell>
          <cell r="M127">
            <v>3.3856396164979874E-2</v>
          </cell>
          <cell r="N127">
            <v>4.5141861553306503E-2</v>
          </cell>
          <cell r="O127">
            <v>5.6427326941633126E-2</v>
          </cell>
        </row>
        <row r="128">
          <cell r="B128">
            <v>90000</v>
          </cell>
          <cell r="C128">
            <v>4.0258655110602497E-2</v>
          </cell>
          <cell r="D128">
            <v>5.367820681413666E-2</v>
          </cell>
          <cell r="E128">
            <v>6.709775851767083E-2</v>
          </cell>
          <cell r="G128">
            <v>90000</v>
          </cell>
          <cell r="H128">
            <v>3.7475288943227117E-2</v>
          </cell>
          <cell r="I128">
            <v>4.9967051924302813E-2</v>
          </cell>
          <cell r="J128">
            <v>6.245881490537853E-2</v>
          </cell>
          <cell r="L128">
            <v>90000</v>
          </cell>
          <cell r="M128">
            <v>3.2603686975897606E-2</v>
          </cell>
          <cell r="N128">
            <v>4.3471582634530138E-2</v>
          </cell>
          <cell r="O128">
            <v>5.4339478293162671E-2</v>
          </cell>
        </row>
        <row r="129">
          <cell r="B129">
            <v>100000</v>
          </cell>
          <cell r="C129">
            <v>3.501153419647518E-2</v>
          </cell>
          <cell r="D129">
            <v>4.6682045595300238E-2</v>
          </cell>
          <cell r="E129">
            <v>5.8352556994125303E-2</v>
          </cell>
          <cell r="G129">
            <v>100000</v>
          </cell>
          <cell r="H129">
            <v>3.2661935432006732E-2</v>
          </cell>
          <cell r="I129">
            <v>4.354924724267565E-2</v>
          </cell>
          <cell r="J129">
            <v>5.443655905334456E-2</v>
          </cell>
          <cell r="L129">
            <v>100000</v>
          </cell>
          <cell r="M129">
            <v>2.8373268597733061E-2</v>
          </cell>
          <cell r="N129">
            <v>3.7831024796977412E-2</v>
          </cell>
          <cell r="O129">
            <v>4.728878099622176E-2</v>
          </cell>
        </row>
        <row r="130">
          <cell r="B130">
            <v>125000</v>
          </cell>
          <cell r="C130">
            <v>2.6138954355476311E-2</v>
          </cell>
          <cell r="D130">
            <v>3.7341363364966164E-2</v>
          </cell>
          <cell r="E130">
            <v>4.8543772374456014E-2</v>
          </cell>
          <cell r="G130">
            <v>125000</v>
          </cell>
          <cell r="H130">
            <v>2.3191739735496514E-2</v>
          </cell>
          <cell r="I130">
            <v>3.3131056764995025E-2</v>
          </cell>
          <cell r="J130">
            <v>4.3070373794493536E-2</v>
          </cell>
          <cell r="L130">
            <v>125000</v>
          </cell>
          <cell r="M130">
            <v>2.0916465215319872E-2</v>
          </cell>
          <cell r="N130">
            <v>2.9880664593314107E-2</v>
          </cell>
          <cell r="O130">
            <v>3.8844863971308333E-2</v>
          </cell>
        </row>
        <row r="131">
          <cell r="B131">
            <v>150000</v>
          </cell>
          <cell r="C131">
            <v>1.986878671972343E-2</v>
          </cell>
          <cell r="D131">
            <v>2.8383981028176325E-2</v>
          </cell>
          <cell r="E131">
            <v>3.6899175336629231E-2</v>
          </cell>
          <cell r="G131">
            <v>150000</v>
          </cell>
          <cell r="H131">
            <v>1.7674994191395763E-2</v>
          </cell>
          <cell r="I131">
            <v>2.5249991701993948E-2</v>
          </cell>
          <cell r="J131">
            <v>3.282498921259213E-2</v>
          </cell>
          <cell r="L131">
            <v>150000</v>
          </cell>
          <cell r="M131">
            <v>1.3845181207740241E-2</v>
          </cell>
          <cell r="N131">
            <v>1.9778830296771775E-2</v>
          </cell>
          <cell r="O131">
            <v>2.5712479385803306E-2</v>
          </cell>
        </row>
        <row r="132">
          <cell r="B132">
            <v>200000</v>
          </cell>
          <cell r="C132">
            <v>1.34519528032623E-2</v>
          </cell>
          <cell r="D132">
            <v>1.921707543323186E-2</v>
          </cell>
          <cell r="E132">
            <v>2.4982198063201417E-2</v>
          </cell>
          <cell r="G132">
            <v>200000</v>
          </cell>
          <cell r="H132">
            <v>1.1999024332265112E-2</v>
          </cell>
          <cell r="I132">
            <v>1.7141463331807296E-2</v>
          </cell>
          <cell r="J132">
            <v>2.2283902331349491E-2</v>
          </cell>
          <cell r="L132">
            <v>200000</v>
          </cell>
          <cell r="M132">
            <v>1.0701667239974323E-2</v>
          </cell>
          <cell r="N132">
            <v>1.5288096057106175E-2</v>
          </cell>
          <cell r="O132">
            <v>1.9874524874238027E-2</v>
          </cell>
        </row>
        <row r="133">
          <cell r="B133">
            <v>225000</v>
          </cell>
          <cell r="C133">
            <v>1.1824257086382736E-2</v>
          </cell>
          <cell r="D133">
            <v>1.6891795837689624E-2</v>
          </cell>
          <cell r="E133">
            <v>2.1959334588996512E-2</v>
          </cell>
          <cell r="G133">
            <v>225000</v>
          </cell>
          <cell r="H133">
            <v>1.0416789036303551E-2</v>
          </cell>
          <cell r="I133">
            <v>1.4881127194719361E-2</v>
          </cell>
          <cell r="J133">
            <v>1.9345465353135173E-2</v>
          </cell>
          <cell r="L133">
            <v>225000</v>
          </cell>
          <cell r="M133">
            <v>8.2133229796891166E-3</v>
          </cell>
          <cell r="N133">
            <v>1.1733318542413024E-2</v>
          </cell>
          <cell r="O133">
            <v>1.5253314105136933E-2</v>
          </cell>
        </row>
        <row r="134">
          <cell r="B134">
            <v>250000</v>
          </cell>
          <cell r="C134">
            <v>1.0670182898987742E-2</v>
          </cell>
          <cell r="D134">
            <v>1.5243118427125347E-2</v>
          </cell>
          <cell r="E134">
            <v>1.9816053955262952E-2</v>
          </cell>
          <cell r="G134">
            <v>250000</v>
          </cell>
          <cell r="H134">
            <v>8.8345537403419945E-3</v>
          </cell>
          <cell r="I134">
            <v>1.2620791057631421E-2</v>
          </cell>
          <cell r="J134">
            <v>1.6407028374920848E-2</v>
          </cell>
          <cell r="L134">
            <v>250000</v>
          </cell>
          <cell r="M134">
            <v>7.3349787194039095E-3</v>
          </cell>
          <cell r="N134">
            <v>1.0478541027719871E-2</v>
          </cell>
          <cell r="O134">
            <v>1.3622103336035833E-2</v>
          </cell>
        </row>
        <row r="135">
          <cell r="B135">
            <v>300000</v>
          </cell>
          <cell r="C135">
            <v>9.5032364566582338E-3</v>
          </cell>
          <cell r="D135">
            <v>1.3576052080940336E-2</v>
          </cell>
          <cell r="E135">
            <v>1.7648867705222438E-2</v>
          </cell>
          <cell r="G135">
            <v>300000</v>
          </cell>
          <cell r="H135">
            <v>7.5951172207876366E-3</v>
          </cell>
          <cell r="I135">
            <v>1.0850167458268055E-2</v>
          </cell>
          <cell r="J135">
            <v>1.4105217695748471E-2</v>
          </cell>
          <cell r="L135">
            <v>300000</v>
          </cell>
          <cell r="M135">
            <v>5.8411269684366862E-3</v>
          </cell>
          <cell r="N135">
            <v>8.3444670977666953E-3</v>
          </cell>
          <cell r="O135">
            <v>1.0847807227096704E-2</v>
          </cell>
        </row>
        <row r="136">
          <cell r="B136">
            <v>500000</v>
          </cell>
          <cell r="C136">
            <v>7.164499999999999E-3</v>
          </cell>
          <cell r="D136">
            <v>1.0234999999999999E-2</v>
          </cell>
          <cell r="E136">
            <v>1.33055E-2</v>
          </cell>
          <cell r="G136">
            <v>500000</v>
          </cell>
          <cell r="H136">
            <v>5.1864539999999992E-3</v>
          </cell>
          <cell r="I136">
            <v>7.4092199999999993E-3</v>
          </cell>
          <cell r="J136">
            <v>9.6319860000000004E-3</v>
          </cell>
          <cell r="L136">
            <v>500000</v>
          </cell>
          <cell r="M136">
            <v>3.6064000000000001E-3</v>
          </cell>
          <cell r="N136">
            <v>5.1520000000000003E-3</v>
          </cell>
          <cell r="O136">
            <v>6.6976000000000006E-3</v>
          </cell>
        </row>
        <row r="140">
          <cell r="B140" t="str">
            <v>Trigger</v>
          </cell>
          <cell r="C140" t="str">
            <v>Low</v>
          </cell>
          <cell r="D140" t="str">
            <v>Point</v>
          </cell>
          <cell r="E140" t="str">
            <v>High</v>
          </cell>
          <cell r="G140" t="str">
            <v>Trigger</v>
          </cell>
          <cell r="H140" t="str">
            <v>Low</v>
          </cell>
          <cell r="I140" t="str">
            <v>Mid</v>
          </cell>
          <cell r="J140" t="str">
            <v>High</v>
          </cell>
        </row>
        <row r="141">
          <cell r="B141">
            <v>35000</v>
          </cell>
          <cell r="C141">
            <v>0.13782919418140607</v>
          </cell>
          <cell r="D141">
            <v>0.17228649272675758</v>
          </cell>
          <cell r="E141">
            <v>0.2067437912721091</v>
          </cell>
          <cell r="G141">
            <v>35000</v>
          </cell>
          <cell r="H141">
            <v>0.13547310981849206</v>
          </cell>
          <cell r="I141">
            <v>0.16934138727311507</v>
          </cell>
          <cell r="J141">
            <v>0.20320966472773808</v>
          </cell>
        </row>
        <row r="142">
          <cell r="B142">
            <v>40000</v>
          </cell>
          <cell r="C142">
            <v>0.11923292637953117</v>
          </cell>
          <cell r="D142">
            <v>0.14904115797441395</v>
          </cell>
          <cell r="E142">
            <v>0.17884938956929675</v>
          </cell>
          <cell r="G142">
            <v>40000</v>
          </cell>
          <cell r="H142">
            <v>0.11759342825062095</v>
          </cell>
          <cell r="I142">
            <v>0.1469917853132762</v>
          </cell>
          <cell r="J142">
            <v>0.17639014237593142</v>
          </cell>
        </row>
        <row r="143">
          <cell r="B143">
            <v>50000</v>
          </cell>
          <cell r="C143">
            <v>9.2533628471852508E-2</v>
          </cell>
          <cell r="D143">
            <v>0.11566703558981563</v>
          </cell>
          <cell r="E143">
            <v>0.13880044270777875</v>
          </cell>
          <cell r="G143">
            <v>50000</v>
          </cell>
          <cell r="H143">
            <v>9.1853294889678513E-2</v>
          </cell>
          <cell r="I143">
            <v>0.11481661861209815</v>
          </cell>
          <cell r="J143">
            <v>0.13777994233451776</v>
          </cell>
        </row>
        <row r="144">
          <cell r="B144">
            <v>60000</v>
          </cell>
          <cell r="C144">
            <v>7.3513201948712539E-2</v>
          </cell>
          <cell r="D144">
            <v>9.1891502435890671E-2</v>
          </cell>
          <cell r="E144">
            <v>0.1102698029230688</v>
          </cell>
          <cell r="G144">
            <v>60000</v>
          </cell>
          <cell r="H144">
            <v>7.4800143786851764E-2</v>
          </cell>
          <cell r="I144">
            <v>9.3500179733564712E-2</v>
          </cell>
          <cell r="J144">
            <v>0.11220021568027766</v>
          </cell>
        </row>
        <row r="145">
          <cell r="B145">
            <v>70000</v>
          </cell>
          <cell r="C145">
            <v>6.1798521186149265E-2</v>
          </cell>
          <cell r="D145">
            <v>7.7248151482686572E-2</v>
          </cell>
          <cell r="E145">
            <v>9.2697781779223873E-2</v>
          </cell>
          <cell r="G145">
            <v>70000</v>
          </cell>
          <cell r="H145">
            <v>6.2531653330267736E-2</v>
          </cell>
          <cell r="I145">
            <v>7.8164566662834653E-2</v>
          </cell>
          <cell r="J145">
            <v>9.3797479995401584E-2</v>
          </cell>
        </row>
        <row r="146">
          <cell r="B146">
            <v>75000</v>
          </cell>
          <cell r="C146">
            <v>5.2058817842556157E-2</v>
          </cell>
          <cell r="D146">
            <v>6.9411757123408205E-2</v>
          </cell>
          <cell r="E146">
            <v>8.6764696404260253E-2</v>
          </cell>
          <cell r="G146">
            <v>75000</v>
          </cell>
          <cell r="H146">
            <v>5.280644298171748E-2</v>
          </cell>
          <cell r="I146">
            <v>7.0408590642289964E-2</v>
          </cell>
          <cell r="J146">
            <v>8.8010738302862462E-2</v>
          </cell>
        </row>
        <row r="147">
          <cell r="B147">
            <v>80000</v>
          </cell>
          <cell r="C147">
            <v>4.900272172934491E-2</v>
          </cell>
          <cell r="D147">
            <v>6.5336962305793223E-2</v>
          </cell>
          <cell r="E147">
            <v>8.1671202882241528E-2</v>
          </cell>
          <cell r="G147">
            <v>80000</v>
          </cell>
          <cell r="H147">
            <v>4.9770344870133452E-2</v>
          </cell>
          <cell r="I147">
            <v>6.6360459826844603E-2</v>
          </cell>
          <cell r="J147">
            <v>8.2950574783555761E-2</v>
          </cell>
        </row>
        <row r="148">
          <cell r="B148">
            <v>85000</v>
          </cell>
          <cell r="C148">
            <v>4.5934957123935756E-2</v>
          </cell>
          <cell r="D148">
            <v>6.1246609498581003E-2</v>
          </cell>
          <cell r="E148">
            <v>7.6558261873226258E-2</v>
          </cell>
          <cell r="G148">
            <v>85000</v>
          </cell>
          <cell r="H148">
            <v>4.6714795207470204E-2</v>
          </cell>
          <cell r="I148">
            <v>6.2286393609960279E-2</v>
          </cell>
          <cell r="J148">
            <v>7.7857992012450347E-2</v>
          </cell>
        </row>
        <row r="149">
          <cell r="B149">
            <v>90000</v>
          </cell>
          <cell r="C149">
            <v>4.2699690489247558E-2</v>
          </cell>
          <cell r="D149">
            <v>5.6932920652330084E-2</v>
          </cell>
          <cell r="E149">
            <v>7.116615081541261E-2</v>
          </cell>
          <cell r="G149">
            <v>90000</v>
          </cell>
          <cell r="H149">
            <v>4.3475005934444234E-2</v>
          </cell>
          <cell r="I149">
            <v>5.796667457925897E-2</v>
          </cell>
          <cell r="J149">
            <v>7.2458343224073712E-2</v>
          </cell>
        </row>
        <row r="150">
          <cell r="B150">
            <v>100000</v>
          </cell>
          <cell r="C150">
            <v>3.6229157219871175E-2</v>
          </cell>
          <cell r="D150">
            <v>4.8305542959828231E-2</v>
          </cell>
          <cell r="E150">
            <v>6.0381928699785287E-2</v>
          </cell>
          <cell r="G150">
            <v>100000</v>
          </cell>
          <cell r="H150">
            <v>3.6995427388392267E-2</v>
          </cell>
          <cell r="I150">
            <v>4.9327236517856352E-2</v>
          </cell>
          <cell r="J150">
            <v>6.1659045647320436E-2</v>
          </cell>
        </row>
        <row r="151">
          <cell r="B151">
            <v>125000</v>
          </cell>
          <cell r="C151">
            <v>2.7032879669759403E-2</v>
          </cell>
          <cell r="D151">
            <v>3.8618399528227723E-2</v>
          </cell>
          <cell r="E151">
            <v>5.0203919386696036E-2</v>
          </cell>
          <cell r="G151">
            <v>125000</v>
          </cell>
          <cell r="H151">
            <v>2.6276966887353696E-2</v>
          </cell>
          <cell r="I151">
            <v>3.7538524124791001E-2</v>
          </cell>
          <cell r="J151">
            <v>4.8800081362228298E-2</v>
          </cell>
        </row>
        <row r="152">
          <cell r="B152">
            <v>150000</v>
          </cell>
          <cell r="C152">
            <v>2.2905249473809633E-2</v>
          </cell>
          <cell r="D152">
            <v>3.2721784962585196E-2</v>
          </cell>
          <cell r="E152">
            <v>4.2538320451360752E-2</v>
          </cell>
          <cell r="G152">
            <v>150000</v>
          </cell>
          <cell r="H152">
            <v>2.2306597854023669E-2</v>
          </cell>
          <cell r="I152">
            <v>3.1866568362890958E-2</v>
          </cell>
          <cell r="J152">
            <v>4.1426538871758248E-2</v>
          </cell>
        </row>
        <row r="153">
          <cell r="B153">
            <v>200000</v>
          </cell>
          <cell r="C153">
            <v>1.4748034910846818E-2</v>
          </cell>
          <cell r="D153">
            <v>2.106862130120974E-2</v>
          </cell>
          <cell r="E153">
            <v>2.7389207691572666E-2</v>
          </cell>
          <cell r="G153">
            <v>200000</v>
          </cell>
          <cell r="H153">
            <v>1.4416120188855366E-2</v>
          </cell>
          <cell r="I153">
            <v>2.0594457412650525E-2</v>
          </cell>
          <cell r="J153">
            <v>2.6772794636445683E-2</v>
          </cell>
        </row>
        <row r="154">
          <cell r="B154">
            <v>225000</v>
          </cell>
          <cell r="C154">
            <v>1.2928733788636472E-2</v>
          </cell>
          <cell r="D154">
            <v>1.8469619698052102E-2</v>
          </cell>
          <cell r="E154">
            <v>2.4010505607467737E-2</v>
          </cell>
          <cell r="G154">
            <v>225000</v>
          </cell>
          <cell r="H154">
            <v>1.2646807203672162E-2</v>
          </cell>
          <cell r="I154">
            <v>1.8066867433817375E-2</v>
          </cell>
          <cell r="J154">
            <v>2.3486927663962587E-2</v>
          </cell>
        </row>
        <row r="155">
          <cell r="B155">
            <v>250000</v>
          </cell>
          <cell r="C155">
            <v>1.1426845028324015E-2</v>
          </cell>
          <cell r="D155">
            <v>1.6324064326177164E-2</v>
          </cell>
          <cell r="E155">
            <v>2.1221283624030314E-2</v>
          </cell>
          <cell r="G155">
            <v>250000</v>
          </cell>
          <cell r="H155">
            <v>1.0877494218488956E-2</v>
          </cell>
          <cell r="I155">
            <v>1.5539277454984225E-2</v>
          </cell>
          <cell r="J155">
            <v>2.0201060691479492E-2</v>
          </cell>
        </row>
        <row r="156">
          <cell r="B156">
            <v>300000</v>
          </cell>
          <cell r="C156">
            <v>1.022192085235674E-2</v>
          </cell>
          <cell r="D156">
            <v>1.4602744074795343E-2</v>
          </cell>
          <cell r="E156">
            <v>1.8983567297233946E-2</v>
          </cell>
          <cell r="G156">
            <v>300000</v>
          </cell>
          <cell r="H156">
            <v>9.2255217180977067E-3</v>
          </cell>
          <cell r="I156">
            <v>1.3179316740139582E-2</v>
          </cell>
          <cell r="J156">
            <v>1.7133111762181456E-2</v>
          </cell>
        </row>
        <row r="157">
          <cell r="B157">
            <v>500000</v>
          </cell>
          <cell r="C157">
            <v>7.6474999999999989E-3</v>
          </cell>
          <cell r="D157">
            <v>1.0924999999999999E-2</v>
          </cell>
          <cell r="E157">
            <v>1.4202499999999998E-2</v>
          </cell>
          <cell r="G157">
            <v>500000</v>
          </cell>
          <cell r="H157">
            <v>5.2405499999999992E-3</v>
          </cell>
          <cell r="I157">
            <v>7.4864999999999992E-3</v>
          </cell>
          <cell r="J157">
            <v>9.7324500000000001E-3</v>
          </cell>
        </row>
        <row r="162">
          <cell r="C162" t="str">
            <v xml:space="preserve">low </v>
          </cell>
          <cell r="D162" t="str">
            <v>mid</v>
          </cell>
          <cell r="E162" t="str">
            <v>high</v>
          </cell>
        </row>
        <row r="163">
          <cell r="A163">
            <v>1</v>
          </cell>
          <cell r="B163" t="str">
            <v>ssl_par_ded</v>
          </cell>
          <cell r="C163">
            <v>3.501153419647518E-2</v>
          </cell>
          <cell r="D163">
            <v>4.6682045595300238E-2</v>
          </cell>
          <cell r="E163">
            <v>5.8352556994125303E-2</v>
          </cell>
        </row>
        <row r="164">
          <cell r="A164">
            <v>2</v>
          </cell>
          <cell r="B164" t="str">
            <v>ssl_nonpar_ded</v>
          </cell>
          <cell r="C164">
            <v>3.2661935432006732E-2</v>
          </cell>
          <cell r="D164">
            <v>4.354924724267565E-2</v>
          </cell>
          <cell r="E164">
            <v>5.443655905334456E-2</v>
          </cell>
        </row>
        <row r="165">
          <cell r="A165">
            <v>3</v>
          </cell>
          <cell r="B165" t="str">
            <v>ssl_par_ded500</v>
          </cell>
          <cell r="C165">
            <v>3.6229157219871175E-2</v>
          </cell>
          <cell r="D165">
            <v>4.8305542959828231E-2</v>
          </cell>
          <cell r="E165">
            <v>6.0381928699785287E-2</v>
          </cell>
        </row>
        <row r="166">
          <cell r="A166">
            <v>4</v>
          </cell>
          <cell r="B166" t="str">
            <v>ssl_nonpar_ded500</v>
          </cell>
          <cell r="C166">
            <v>3.6995427388392267E-2</v>
          </cell>
          <cell r="D166">
            <v>4.9327236517856352E-2</v>
          </cell>
          <cell r="E166">
            <v>6.1659045647320436E-2</v>
          </cell>
        </row>
        <row r="167">
          <cell r="A167">
            <v>5</v>
          </cell>
          <cell r="B167" t="str">
            <v>pool_par_ded</v>
          </cell>
          <cell r="C167">
            <v>3.0444812344761027E-2</v>
          </cell>
          <cell r="D167">
            <v>4.0593083126348038E-2</v>
          </cell>
          <cell r="E167">
            <v>5.074135390793505E-2</v>
          </cell>
        </row>
        <row r="168">
          <cell r="A168">
            <v>6</v>
          </cell>
          <cell r="B168" t="str">
            <v>pool_nonpar_ded</v>
          </cell>
          <cell r="C168">
            <v>2.8401682984353679E-2</v>
          </cell>
          <cell r="D168">
            <v>3.7868910645804915E-2</v>
          </cell>
          <cell r="E168">
            <v>4.7336138307256137E-2</v>
          </cell>
        </row>
        <row r="169">
          <cell r="A169">
            <v>7</v>
          </cell>
          <cell r="B169" t="str">
            <v>pool_par_ded500</v>
          </cell>
          <cell r="C169">
            <v>3.1503614973801025E-2</v>
          </cell>
          <cell r="D169">
            <v>4.2004819965068031E-2</v>
          </cell>
          <cell r="E169">
            <v>5.2506024956335037E-2</v>
          </cell>
        </row>
        <row r="170">
          <cell r="A170">
            <v>8</v>
          </cell>
          <cell r="B170" t="str">
            <v>pool_nonpar_ded500</v>
          </cell>
          <cell r="C170">
            <v>3.2169936859471539E-2</v>
          </cell>
          <cell r="D170">
            <v>4.2893249145962049E-2</v>
          </cell>
          <cell r="E170">
            <v>5.361656143245256E-2</v>
          </cell>
        </row>
        <row r="171">
          <cell r="A171">
            <v>9</v>
          </cell>
          <cell r="B171" t="str">
            <v>ssl_HMO</v>
          </cell>
          <cell r="C171">
            <v>2.8373268597733061E-2</v>
          </cell>
          <cell r="D171">
            <v>3.7831024796977412E-2</v>
          </cell>
          <cell r="E171">
            <v>4.728878099622176E-2</v>
          </cell>
        </row>
        <row r="172">
          <cell r="A172">
            <v>10</v>
          </cell>
          <cell r="B172" t="str">
            <v>hk_pool</v>
          </cell>
          <cell r="C172">
            <v>2.4672407476289619E-2</v>
          </cell>
          <cell r="D172">
            <v>2.4672407476289619E-2</v>
          </cell>
          <cell r="E172">
            <v>2.4672407476289619E-2</v>
          </cell>
        </row>
        <row r="173">
          <cell r="A173">
            <v>11</v>
          </cell>
          <cell r="B173" t="str">
            <v>pen_pool</v>
          </cell>
          <cell r="C173">
            <v>3.289654330171949E-2</v>
          </cell>
          <cell r="D173">
            <v>3.289654330171949E-2</v>
          </cell>
          <cell r="E173">
            <v>3.289654330171949E-2</v>
          </cell>
        </row>
        <row r="174">
          <cell r="A174">
            <v>12</v>
          </cell>
          <cell r="B174" t="str">
            <v>pri_pool</v>
          </cell>
          <cell r="C174">
            <v>4.1120679127149361E-2</v>
          </cell>
          <cell r="D174">
            <v>4.1120679127149361E-2</v>
          </cell>
          <cell r="E174">
            <v>4.1120679127149361E-2</v>
          </cell>
        </row>
        <row r="175">
          <cell r="A175">
            <v>13</v>
          </cell>
          <cell r="B175" t="str">
            <v>hkw_pool</v>
          </cell>
          <cell r="C175">
            <v>2.4672407476289619E-2</v>
          </cell>
          <cell r="D175">
            <v>2.4672407476289619E-2</v>
          </cell>
          <cell r="E175">
            <v>2.4672407476289619E-2</v>
          </cell>
        </row>
        <row r="176">
          <cell r="A176">
            <v>14</v>
          </cell>
          <cell r="B176" t="str">
            <v>oth</v>
          </cell>
          <cell r="C176">
            <v>2.4672407476289619E-2</v>
          </cell>
          <cell r="D176">
            <v>2.4672407476289619E-2</v>
          </cell>
          <cell r="E176">
            <v>2.4672407476289619E-2</v>
          </cell>
        </row>
        <row r="181">
          <cell r="A181" t="str">
            <v>CURRENT IBNR</v>
          </cell>
          <cell r="B181" t="str">
            <v>CHIPS</v>
          </cell>
          <cell r="C181" t="str">
            <v>ITS</v>
          </cell>
          <cell r="D181" t="str">
            <v>CHIPS</v>
          </cell>
          <cell r="E181" t="str">
            <v>ITS</v>
          </cell>
          <cell r="F181" t="str">
            <v>HK</v>
          </cell>
          <cell r="G181" t="str">
            <v>PE</v>
          </cell>
          <cell r="H181" t="str">
            <v>DRUG</v>
          </cell>
          <cell r="I181" t="str">
            <v>Option 1</v>
          </cell>
          <cell r="J181" t="str">
            <v>Option 2</v>
          </cell>
          <cell r="K181" t="str">
            <v>Option 3</v>
          </cell>
          <cell r="L181" t="str">
            <v>Option 4</v>
          </cell>
        </row>
        <row r="182">
          <cell r="A182">
            <v>5</v>
          </cell>
          <cell r="B182">
            <v>0.5</v>
          </cell>
          <cell r="C182">
            <v>0.8</v>
          </cell>
          <cell r="D182">
            <v>0.66</v>
          </cell>
          <cell r="E182">
            <v>0.8</v>
          </cell>
          <cell r="F182">
            <v>0.59</v>
          </cell>
          <cell r="G182">
            <v>0.62</v>
          </cell>
          <cell r="H182">
            <v>0.22</v>
          </cell>
          <cell r="I182">
            <v>0.50573485600794443</v>
          </cell>
          <cell r="J182">
            <v>0.59</v>
          </cell>
          <cell r="K182">
            <v>0.59</v>
          </cell>
          <cell r="L182">
            <v>0.59</v>
          </cell>
        </row>
        <row r="183">
          <cell r="A183">
            <v>6</v>
          </cell>
          <cell r="B183">
            <v>0.38</v>
          </cell>
          <cell r="C183">
            <v>0.71</v>
          </cell>
          <cell r="D183">
            <v>0.52</v>
          </cell>
          <cell r="E183">
            <v>0.71</v>
          </cell>
          <cell r="F183">
            <v>0.46</v>
          </cell>
          <cell r="G183">
            <v>0.47</v>
          </cell>
          <cell r="H183">
            <v>0.18</v>
          </cell>
          <cell r="I183">
            <v>0.38630834160873884</v>
          </cell>
          <cell r="J183">
            <v>0.46</v>
          </cell>
          <cell r="K183">
            <v>0.46</v>
          </cell>
          <cell r="L183">
            <v>0.46</v>
          </cell>
        </row>
        <row r="184">
          <cell r="A184">
            <v>7</v>
          </cell>
          <cell r="B184">
            <v>0.31</v>
          </cell>
          <cell r="C184">
            <v>0.56999999999999995</v>
          </cell>
          <cell r="D184">
            <v>0.42</v>
          </cell>
          <cell r="E184">
            <v>0.56999999999999995</v>
          </cell>
          <cell r="F184">
            <v>0.38</v>
          </cell>
          <cell r="G184">
            <v>0.39</v>
          </cell>
          <cell r="H184">
            <v>0.15</v>
          </cell>
          <cell r="I184">
            <v>0.31497020854021851</v>
          </cell>
          <cell r="J184">
            <v>0.38</v>
          </cell>
          <cell r="K184">
            <v>0.38</v>
          </cell>
          <cell r="L184">
            <v>0.38</v>
          </cell>
        </row>
        <row r="185">
          <cell r="A185">
            <v>8</v>
          </cell>
          <cell r="B185">
            <v>0.26</v>
          </cell>
          <cell r="C185">
            <v>0.48</v>
          </cell>
          <cell r="D185">
            <v>0.35</v>
          </cell>
          <cell r="E185">
            <v>0.48</v>
          </cell>
          <cell r="F185">
            <v>0.33</v>
          </cell>
          <cell r="G185">
            <v>0.33</v>
          </cell>
          <cell r="H185">
            <v>0.12</v>
          </cell>
          <cell r="I185">
            <v>0.2642055610724926</v>
          </cell>
          <cell r="J185">
            <v>0.33</v>
          </cell>
          <cell r="K185">
            <v>0.33</v>
          </cell>
          <cell r="L185">
            <v>0.33</v>
          </cell>
        </row>
        <row r="186">
          <cell r="A186">
            <v>9</v>
          </cell>
          <cell r="B186">
            <v>0.23</v>
          </cell>
          <cell r="C186">
            <v>0.41</v>
          </cell>
          <cell r="D186">
            <v>0.03</v>
          </cell>
          <cell r="E186">
            <v>0.41</v>
          </cell>
          <cell r="F186">
            <v>0.28000000000000003</v>
          </cell>
          <cell r="G186">
            <v>0.28999999999999998</v>
          </cell>
          <cell r="H186">
            <v>0.11</v>
          </cell>
          <cell r="I186">
            <v>0.23344091360476665</v>
          </cell>
          <cell r="J186">
            <v>0.28000000000000003</v>
          </cell>
          <cell r="K186">
            <v>0.28000000000000003</v>
          </cell>
          <cell r="L186">
            <v>0.28000000000000003</v>
          </cell>
        </row>
        <row r="187">
          <cell r="A187">
            <v>10</v>
          </cell>
          <cell r="B187">
            <v>0.2</v>
          </cell>
          <cell r="C187">
            <v>0.36</v>
          </cell>
          <cell r="D187">
            <v>0.27</v>
          </cell>
          <cell r="E187">
            <v>0.36</v>
          </cell>
          <cell r="F187">
            <v>0.25</v>
          </cell>
          <cell r="G187">
            <v>0.25</v>
          </cell>
          <cell r="H187">
            <v>0.1</v>
          </cell>
          <cell r="I187">
            <v>0.20305858987090367</v>
          </cell>
          <cell r="J187">
            <v>0.25</v>
          </cell>
          <cell r="K187">
            <v>0.25</v>
          </cell>
          <cell r="L187">
            <v>0.25</v>
          </cell>
        </row>
        <row r="188">
          <cell r="A188">
            <v>11</v>
          </cell>
          <cell r="B188">
            <v>0.18</v>
          </cell>
          <cell r="C188">
            <v>0.32</v>
          </cell>
          <cell r="D188">
            <v>0.24</v>
          </cell>
          <cell r="E188">
            <v>0.32</v>
          </cell>
          <cell r="F188">
            <v>0.22</v>
          </cell>
          <cell r="G188">
            <v>0.23</v>
          </cell>
          <cell r="H188">
            <v>0.09</v>
          </cell>
          <cell r="I188">
            <v>0.18267626613704069</v>
          </cell>
          <cell r="J188">
            <v>0.22</v>
          </cell>
          <cell r="K188">
            <v>0.22</v>
          </cell>
          <cell r="L188">
            <v>0.22</v>
          </cell>
        </row>
        <row r="189">
          <cell r="A189">
            <v>12</v>
          </cell>
          <cell r="B189">
            <v>0.16</v>
          </cell>
          <cell r="C189">
            <v>0.28000000000000003</v>
          </cell>
          <cell r="D189">
            <v>0.23</v>
          </cell>
          <cell r="E189">
            <v>0.28000000000000003</v>
          </cell>
          <cell r="F189">
            <v>0.2</v>
          </cell>
          <cell r="G189">
            <v>0.21</v>
          </cell>
          <cell r="H189">
            <v>0.08</v>
          </cell>
          <cell r="I189">
            <v>0.16229394240317774</v>
          </cell>
          <cell r="J189">
            <v>0.2</v>
          </cell>
          <cell r="K189">
            <v>0.2</v>
          </cell>
          <cell r="L189">
            <v>0.2</v>
          </cell>
        </row>
        <row r="190">
          <cell r="A190">
            <v>13</v>
          </cell>
          <cell r="B190">
            <v>0.14000000000000001</v>
          </cell>
          <cell r="C190">
            <v>0.23</v>
          </cell>
          <cell r="D190">
            <v>0.19</v>
          </cell>
          <cell r="E190">
            <v>0.23</v>
          </cell>
          <cell r="F190">
            <v>0.17</v>
          </cell>
          <cell r="G190">
            <v>0.18</v>
          </cell>
          <cell r="H190">
            <v>7.0000000000000007E-2</v>
          </cell>
          <cell r="I190">
            <v>0.14172045680238332</v>
          </cell>
          <cell r="J190">
            <v>0.17</v>
          </cell>
          <cell r="K190">
            <v>0.17</v>
          </cell>
          <cell r="L190">
            <v>0.17</v>
          </cell>
        </row>
        <row r="191">
          <cell r="A191">
            <v>14</v>
          </cell>
          <cell r="B191">
            <v>0.14000000000000001</v>
          </cell>
          <cell r="C191">
            <v>0.22</v>
          </cell>
          <cell r="D191">
            <v>0.2</v>
          </cell>
          <cell r="E191">
            <v>0.22</v>
          </cell>
          <cell r="F191">
            <v>0.17</v>
          </cell>
          <cell r="G191">
            <v>0.2</v>
          </cell>
          <cell r="H191">
            <v>0.08</v>
          </cell>
          <cell r="I191">
            <v>0.14152929493545185</v>
          </cell>
          <cell r="J191">
            <v>0.17</v>
          </cell>
          <cell r="K191">
            <v>0.17</v>
          </cell>
          <cell r="L191">
            <v>0.17</v>
          </cell>
        </row>
        <row r="194">
          <cell r="A194">
            <v>5</v>
          </cell>
          <cell r="B194">
            <v>0.59</v>
          </cell>
          <cell r="C194">
            <v>0.96</v>
          </cell>
          <cell r="D194">
            <v>0.79</v>
          </cell>
          <cell r="E194">
            <v>0.96</v>
          </cell>
          <cell r="F194">
            <v>0.75</v>
          </cell>
          <cell r="G194">
            <v>0.75</v>
          </cell>
          <cell r="H194">
            <v>0.2</v>
          </cell>
          <cell r="I194">
            <v>0.59707298907646478</v>
          </cell>
          <cell r="J194">
            <v>0.75</v>
          </cell>
          <cell r="K194">
            <v>0.75</v>
          </cell>
          <cell r="L194">
            <v>0.75</v>
          </cell>
        </row>
        <row r="195">
          <cell r="A195">
            <v>6</v>
          </cell>
          <cell r="B195">
            <v>0.48</v>
          </cell>
          <cell r="C195">
            <v>0.76</v>
          </cell>
          <cell r="D195">
            <v>0.61</v>
          </cell>
          <cell r="E195">
            <v>0.76</v>
          </cell>
          <cell r="F195">
            <v>0.56999999999999995</v>
          </cell>
          <cell r="G195">
            <v>0.56999999999999995</v>
          </cell>
          <cell r="H195">
            <v>0.18</v>
          </cell>
          <cell r="I195">
            <v>0.48535253227408137</v>
          </cell>
          <cell r="J195">
            <v>0.56999999999999995</v>
          </cell>
          <cell r="K195">
            <v>0.56999999999999995</v>
          </cell>
          <cell r="L195">
            <v>0.56999999999999995</v>
          </cell>
        </row>
        <row r="196">
          <cell r="A196">
            <v>7</v>
          </cell>
          <cell r="B196">
            <v>0.4</v>
          </cell>
          <cell r="C196">
            <v>0.68</v>
          </cell>
          <cell r="D196">
            <v>0.5</v>
          </cell>
          <cell r="E196">
            <v>0.68</v>
          </cell>
          <cell r="F196">
            <v>0.46</v>
          </cell>
          <cell r="G196">
            <v>0.46</v>
          </cell>
          <cell r="H196">
            <v>0.15</v>
          </cell>
          <cell r="I196">
            <v>0.40535253227408141</v>
          </cell>
          <cell r="J196">
            <v>0.46</v>
          </cell>
          <cell r="K196">
            <v>0.46</v>
          </cell>
          <cell r="L196">
            <v>0.46</v>
          </cell>
        </row>
        <row r="197">
          <cell r="A197">
            <v>8</v>
          </cell>
          <cell r="B197">
            <v>0.34</v>
          </cell>
          <cell r="C197">
            <v>0.57999999999999996</v>
          </cell>
          <cell r="D197">
            <v>0.42</v>
          </cell>
          <cell r="E197">
            <v>0.57999999999999996</v>
          </cell>
          <cell r="F197">
            <v>0.39</v>
          </cell>
          <cell r="G197">
            <v>0.39</v>
          </cell>
          <cell r="H197">
            <v>0.13</v>
          </cell>
          <cell r="I197">
            <v>0.34458788480635555</v>
          </cell>
          <cell r="J197">
            <v>0.39</v>
          </cell>
          <cell r="K197">
            <v>0.39</v>
          </cell>
          <cell r="L197">
            <v>0.39</v>
          </cell>
        </row>
        <row r="198">
          <cell r="A198">
            <v>9</v>
          </cell>
          <cell r="B198">
            <v>0.28999999999999998</v>
          </cell>
          <cell r="C198">
            <v>0.5</v>
          </cell>
          <cell r="D198">
            <v>0.36</v>
          </cell>
          <cell r="E198">
            <v>0.5</v>
          </cell>
          <cell r="F198">
            <v>0.33</v>
          </cell>
          <cell r="G198">
            <v>0.33</v>
          </cell>
          <cell r="H198">
            <v>0.11</v>
          </cell>
          <cell r="I198">
            <v>0.29401439920556105</v>
          </cell>
          <cell r="J198">
            <v>0.33</v>
          </cell>
          <cell r="K198">
            <v>0.33</v>
          </cell>
          <cell r="L198">
            <v>0.33</v>
          </cell>
        </row>
        <row r="199">
          <cell r="A199">
            <v>10</v>
          </cell>
          <cell r="B199">
            <v>0.26</v>
          </cell>
          <cell r="C199">
            <v>0.45</v>
          </cell>
          <cell r="D199">
            <v>0.31</v>
          </cell>
          <cell r="E199">
            <v>0.45</v>
          </cell>
          <cell r="F199">
            <v>0.28999999999999998</v>
          </cell>
          <cell r="G199">
            <v>0.28999999999999998</v>
          </cell>
          <cell r="H199">
            <v>0.1</v>
          </cell>
          <cell r="I199">
            <v>0.26363207547169815</v>
          </cell>
          <cell r="J199">
            <v>0.28999999999999998</v>
          </cell>
          <cell r="K199">
            <v>0.28999999999999998</v>
          </cell>
          <cell r="L199">
            <v>0.28999999999999998</v>
          </cell>
        </row>
        <row r="200">
          <cell r="A200">
            <v>11</v>
          </cell>
          <cell r="B200">
            <v>0.23</v>
          </cell>
          <cell r="C200">
            <v>0.4</v>
          </cell>
          <cell r="D200">
            <v>0.28000000000000003</v>
          </cell>
          <cell r="E200">
            <v>0.4</v>
          </cell>
          <cell r="F200">
            <v>0.26</v>
          </cell>
          <cell r="G200">
            <v>0.26</v>
          </cell>
          <cell r="H200">
            <v>0.09</v>
          </cell>
          <cell r="I200">
            <v>0.23324975173783516</v>
          </cell>
          <cell r="J200">
            <v>0.26</v>
          </cell>
          <cell r="K200">
            <v>0.26</v>
          </cell>
          <cell r="L200">
            <v>0.26</v>
          </cell>
        </row>
        <row r="201">
          <cell r="A201">
            <v>12</v>
          </cell>
          <cell r="B201">
            <v>0.21</v>
          </cell>
          <cell r="C201">
            <v>0.36</v>
          </cell>
          <cell r="D201">
            <v>0.25</v>
          </cell>
          <cell r="E201">
            <v>0.36</v>
          </cell>
          <cell r="F201">
            <v>0.23</v>
          </cell>
          <cell r="G201">
            <v>0.23</v>
          </cell>
          <cell r="H201">
            <v>0.08</v>
          </cell>
          <cell r="I201">
            <v>0.21286742800397218</v>
          </cell>
          <cell r="J201">
            <v>0.23</v>
          </cell>
          <cell r="K201">
            <v>0.23</v>
          </cell>
          <cell r="L201">
            <v>0.23</v>
          </cell>
        </row>
        <row r="202">
          <cell r="A202">
            <v>13</v>
          </cell>
          <cell r="B202">
            <v>0.14000000000000001</v>
          </cell>
          <cell r="C202">
            <v>0.22</v>
          </cell>
          <cell r="D202">
            <v>0.2</v>
          </cell>
          <cell r="E202">
            <v>0.22</v>
          </cell>
          <cell r="F202">
            <v>0.17</v>
          </cell>
          <cell r="G202">
            <v>0.2</v>
          </cell>
          <cell r="H202">
            <v>0.08</v>
          </cell>
          <cell r="I202">
            <v>0.14152929493545185</v>
          </cell>
          <cell r="J202">
            <v>0.17</v>
          </cell>
          <cell r="K202">
            <v>0.17</v>
          </cell>
          <cell r="L202">
            <v>0.17</v>
          </cell>
        </row>
        <row r="203">
          <cell r="A203">
            <v>14</v>
          </cell>
          <cell r="B203">
            <v>0.18</v>
          </cell>
          <cell r="C203">
            <v>0.28999999999999998</v>
          </cell>
          <cell r="D203">
            <v>0.21</v>
          </cell>
          <cell r="E203">
            <v>0.28999999999999998</v>
          </cell>
          <cell r="F203">
            <v>0.19</v>
          </cell>
          <cell r="G203">
            <v>0.19</v>
          </cell>
          <cell r="H203">
            <v>7.0000000000000007E-2</v>
          </cell>
          <cell r="I203">
            <v>0.18210278053624626</v>
          </cell>
          <cell r="J203">
            <v>0.19</v>
          </cell>
          <cell r="K203">
            <v>0.19</v>
          </cell>
          <cell r="L203">
            <v>0.19</v>
          </cell>
        </row>
        <row r="206">
          <cell r="A206" t="str">
            <v>RISK: ees &gt;</v>
          </cell>
          <cell r="B206" t="str">
            <v>PRO</v>
          </cell>
          <cell r="C206" t="str">
            <v>ASL</v>
          </cell>
          <cell r="D206" t="str">
            <v>MIN</v>
          </cell>
          <cell r="E206" t="str">
            <v>ASO</v>
          </cell>
          <cell r="F206" t="str">
            <v>HMO</v>
          </cell>
          <cell r="G206" t="str">
            <v>N/A</v>
          </cell>
          <cell r="H206" t="str">
            <v>N/A</v>
          </cell>
          <cell r="I206" t="str">
            <v>N/A</v>
          </cell>
        </row>
        <row r="207">
          <cell r="A207">
            <v>1</v>
          </cell>
          <cell r="B207">
            <v>7.0000000000000007E-2</v>
          </cell>
          <cell r="C207">
            <v>0.03</v>
          </cell>
          <cell r="D207">
            <v>0.04</v>
          </cell>
          <cell r="E207">
            <v>0</v>
          </cell>
          <cell r="F207">
            <v>7.0000000000000007E-2</v>
          </cell>
          <cell r="G207">
            <v>0</v>
          </cell>
          <cell r="H207">
            <v>0</v>
          </cell>
          <cell r="I207">
            <v>0</v>
          </cell>
        </row>
        <row r="208">
          <cell r="A208">
            <v>100</v>
          </cell>
          <cell r="B208">
            <v>7.0000000000000007E-2</v>
          </cell>
          <cell r="C208">
            <v>0.03</v>
          </cell>
          <cell r="D208">
            <v>0.04</v>
          </cell>
          <cell r="E208">
            <v>0</v>
          </cell>
          <cell r="F208">
            <v>7.0000000000000007E-2</v>
          </cell>
          <cell r="G208">
            <v>0</v>
          </cell>
          <cell r="H208">
            <v>0</v>
          </cell>
          <cell r="I208">
            <v>0</v>
          </cell>
        </row>
        <row r="209">
          <cell r="A209">
            <v>250</v>
          </cell>
          <cell r="B209">
            <v>7.0000000000000007E-2</v>
          </cell>
          <cell r="C209">
            <v>0.02</v>
          </cell>
          <cell r="D209">
            <v>0.02</v>
          </cell>
          <cell r="E209">
            <v>0.02</v>
          </cell>
          <cell r="F209">
            <v>7.0000000000000007E-2</v>
          </cell>
          <cell r="G209">
            <v>0</v>
          </cell>
          <cell r="H209">
            <v>0</v>
          </cell>
          <cell r="I209">
            <v>0</v>
          </cell>
        </row>
        <row r="210">
          <cell r="A210">
            <v>500</v>
          </cell>
          <cell r="B210">
            <v>0.04</v>
          </cell>
          <cell r="C210">
            <v>0.02</v>
          </cell>
          <cell r="D210">
            <v>0.02</v>
          </cell>
          <cell r="E210">
            <v>0.02</v>
          </cell>
          <cell r="F210">
            <v>0.05</v>
          </cell>
          <cell r="G210">
            <v>0</v>
          </cell>
          <cell r="H210">
            <v>0</v>
          </cell>
          <cell r="I210">
            <v>0</v>
          </cell>
        </row>
        <row r="211">
          <cell r="A211">
            <v>1000</v>
          </cell>
          <cell r="B211">
            <v>2.5000000000000001E-2</v>
          </cell>
          <cell r="C211">
            <v>0.02</v>
          </cell>
          <cell r="D211">
            <v>0.02</v>
          </cell>
          <cell r="E211">
            <v>0.02</v>
          </cell>
          <cell r="F211">
            <v>0.05</v>
          </cell>
          <cell r="G211">
            <v>0</v>
          </cell>
          <cell r="H211">
            <v>0</v>
          </cell>
          <cell r="I211">
            <v>0</v>
          </cell>
        </row>
        <row r="214">
          <cell r="B214">
            <v>5.0000000000000001E-3</v>
          </cell>
        </row>
        <row r="215">
          <cell r="B215">
            <v>5.0000000000000001E-3</v>
          </cell>
        </row>
        <row r="216">
          <cell r="C216">
            <v>0</v>
          </cell>
          <cell r="D216">
            <v>0</v>
          </cell>
        </row>
        <row r="236">
          <cell r="B236" t="b">
            <v>0</v>
          </cell>
        </row>
        <row r="237">
          <cell r="B237" t="b">
            <v>0</v>
          </cell>
        </row>
        <row r="238">
          <cell r="B238" t="b">
            <v>0</v>
          </cell>
        </row>
        <row r="239">
          <cell r="B239" t="b">
            <v>0</v>
          </cell>
        </row>
        <row r="243">
          <cell r="A243" t="str">
            <v>Group Number(s): 153,0X2277, 0X2278 and Account Code: A319B</v>
          </cell>
        </row>
        <row r="244">
          <cell r="A244" t="str">
            <v>Administrative Service Agreement Funding</v>
          </cell>
        </row>
        <row r="245">
          <cell r="C245" t="str">
            <v>R</v>
          </cell>
          <cell r="G245">
            <v>4769</v>
          </cell>
          <cell r="I245" t="str">
            <v>KCC</v>
          </cell>
        </row>
        <row r="246">
          <cell r="G246">
            <v>4769</v>
          </cell>
          <cell r="I246" t="str">
            <v>HK</v>
          </cell>
        </row>
        <row r="247">
          <cell r="G247">
            <v>4028</v>
          </cell>
          <cell r="I247" t="str">
            <v>?</v>
          </cell>
        </row>
        <row r="248">
          <cell r="C248" t="str">
            <v>M</v>
          </cell>
          <cell r="G248">
            <v>741</v>
          </cell>
          <cell r="I248" t="str">
            <v>?</v>
          </cell>
        </row>
        <row r="249">
          <cell r="C249" t="str">
            <v>M</v>
          </cell>
          <cell r="G249">
            <v>0</v>
          </cell>
          <cell r="I249">
            <v>0</v>
          </cell>
        </row>
        <row r="250">
          <cell r="C250" t="str">
            <v>M</v>
          </cell>
          <cell r="G250" t="str">
            <v>N</v>
          </cell>
          <cell r="I250">
            <v>917352.29580152465</v>
          </cell>
        </row>
        <row r="251">
          <cell r="C251" t="str">
            <v>M</v>
          </cell>
          <cell r="G251" t="str">
            <v>Y</v>
          </cell>
          <cell r="I251">
            <v>1124647.406</v>
          </cell>
        </row>
        <row r="252">
          <cell r="C252" t="str">
            <v>N</v>
          </cell>
        </row>
        <row r="253">
          <cell r="C253" t="str">
            <v>N</v>
          </cell>
        </row>
        <row r="254">
          <cell r="G254" t="str">
            <v>BlueAdvantage</v>
          </cell>
        </row>
        <row r="255">
          <cell r="C255" t="str">
            <v>Y</v>
          </cell>
          <cell r="G255" t="str">
            <v>BA</v>
          </cell>
        </row>
        <row r="256">
          <cell r="C256" t="str">
            <v>N</v>
          </cell>
          <cell r="G256">
            <v>1.2305940446483337</v>
          </cell>
        </row>
        <row r="257">
          <cell r="C257" t="str">
            <v>E</v>
          </cell>
          <cell r="G257">
            <v>23239.924845698479</v>
          </cell>
        </row>
        <row r="258">
          <cell r="G258">
            <v>1</v>
          </cell>
        </row>
        <row r="259">
          <cell r="C259" t="str">
            <v>N</v>
          </cell>
        </row>
        <row r="260">
          <cell r="G260">
            <v>8910272.5772328936</v>
          </cell>
        </row>
        <row r="261">
          <cell r="C261" t="str">
            <v>Y</v>
          </cell>
          <cell r="G261">
            <v>0</v>
          </cell>
        </row>
        <row r="262">
          <cell r="C262" t="str">
            <v>N</v>
          </cell>
          <cell r="G262">
            <v>0</v>
          </cell>
        </row>
        <row r="263">
          <cell r="G263" t="str">
            <v>N</v>
          </cell>
        </row>
        <row r="264">
          <cell r="C264">
            <v>29</v>
          </cell>
        </row>
        <row r="265">
          <cell r="C265" t="str">
            <v>Y</v>
          </cell>
          <cell r="G265">
            <v>89001.200000000012</v>
          </cell>
        </row>
        <row r="266">
          <cell r="C266" t="str">
            <v>Y</v>
          </cell>
          <cell r="G266">
            <v>0</v>
          </cell>
        </row>
        <row r="267">
          <cell r="C267" t="str">
            <v>cred</v>
          </cell>
          <cell r="G267">
            <v>0</v>
          </cell>
        </row>
        <row r="268">
          <cell r="C268" t="str">
            <v>2002-07</v>
          </cell>
          <cell r="G268" t="str">
            <v>1KP</v>
          </cell>
        </row>
        <row r="282">
          <cell r="C282">
            <v>6</v>
          </cell>
          <cell r="D282">
            <v>6</v>
          </cell>
          <cell r="E282">
            <v>2</v>
          </cell>
          <cell r="H282">
            <v>12</v>
          </cell>
        </row>
        <row r="283">
          <cell r="H283" t="str">
            <v>N</v>
          </cell>
        </row>
        <row r="284">
          <cell r="C284" t="str">
            <v>ongoing</v>
          </cell>
          <cell r="D284">
            <v>12</v>
          </cell>
          <cell r="E284">
            <v>1</v>
          </cell>
        </row>
        <row r="301">
          <cell r="A301">
            <v>35827</v>
          </cell>
          <cell r="B301" t="str">
            <v>2/1/98</v>
          </cell>
          <cell r="C301">
            <v>36191</v>
          </cell>
          <cell r="D301" t="str">
            <v>1/31/99</v>
          </cell>
          <cell r="E301" t="str">
            <v>January 31,1999</v>
          </cell>
          <cell r="F301" t="str">
            <v>2/1/98 through 1/31/99</v>
          </cell>
          <cell r="G301" t="str">
            <v>1998-01</v>
          </cell>
        </row>
        <row r="302">
          <cell r="A302">
            <v>35855</v>
          </cell>
          <cell r="B302" t="str">
            <v>3/1/98</v>
          </cell>
          <cell r="C302">
            <v>36219</v>
          </cell>
          <cell r="D302" t="str">
            <v>2/28/99</v>
          </cell>
          <cell r="E302" t="str">
            <v>February 28,1999</v>
          </cell>
          <cell r="F302" t="str">
            <v>3/1/98 through 2/28/99</v>
          </cell>
          <cell r="G302" t="str">
            <v>1998-01</v>
          </cell>
        </row>
        <row r="303">
          <cell r="A303">
            <v>35886</v>
          </cell>
          <cell r="B303" t="str">
            <v>4/1/98</v>
          </cell>
          <cell r="C303">
            <v>36250</v>
          </cell>
          <cell r="D303" t="str">
            <v>3/31/99</v>
          </cell>
          <cell r="E303" t="str">
            <v>March 31,1999</v>
          </cell>
          <cell r="F303" t="str">
            <v>4/1/98 through 3/31/99</v>
          </cell>
          <cell r="G303" t="str">
            <v>1998-01</v>
          </cell>
        </row>
        <row r="304">
          <cell r="A304">
            <v>35916</v>
          </cell>
          <cell r="B304" t="str">
            <v>5/1/98</v>
          </cell>
          <cell r="C304">
            <v>36280</v>
          </cell>
          <cell r="D304" t="str">
            <v>4/30/99</v>
          </cell>
          <cell r="E304" t="str">
            <v>April 30,1999</v>
          </cell>
          <cell r="F304" t="str">
            <v>5/1/98 through 4/30/99</v>
          </cell>
          <cell r="G304" t="str">
            <v>1998-01</v>
          </cell>
        </row>
        <row r="305">
          <cell r="A305">
            <v>35947</v>
          </cell>
          <cell r="B305" t="str">
            <v>6/1/98</v>
          </cell>
          <cell r="C305">
            <v>36311</v>
          </cell>
          <cell r="D305" t="str">
            <v>5/31/99</v>
          </cell>
          <cell r="E305" t="str">
            <v>May 31,1999</v>
          </cell>
          <cell r="F305" t="str">
            <v>6/1/98 through 5/31/99</v>
          </cell>
          <cell r="G305" t="str">
            <v>1998-01</v>
          </cell>
        </row>
        <row r="306">
          <cell r="A306">
            <v>35977</v>
          </cell>
          <cell r="B306" t="str">
            <v>7/1/98</v>
          </cell>
          <cell r="C306">
            <v>36341</v>
          </cell>
          <cell r="D306" t="str">
            <v>6/30/99</v>
          </cell>
          <cell r="E306" t="str">
            <v>June 30,1999</v>
          </cell>
          <cell r="F306" t="str">
            <v>7/1/98 through 6/30/99</v>
          </cell>
          <cell r="G306" t="str">
            <v>1998-01</v>
          </cell>
        </row>
        <row r="307">
          <cell r="A307">
            <v>36008</v>
          </cell>
          <cell r="B307" t="str">
            <v>8/1/98</v>
          </cell>
          <cell r="C307">
            <v>36372</v>
          </cell>
          <cell r="D307" t="str">
            <v>7/31/99</v>
          </cell>
          <cell r="E307" t="str">
            <v>July 31,1999</v>
          </cell>
          <cell r="F307" t="str">
            <v>8/1/98 through 7/31/99</v>
          </cell>
          <cell r="G307" t="str">
            <v>1998-01</v>
          </cell>
        </row>
        <row r="308">
          <cell r="A308">
            <v>36039</v>
          </cell>
          <cell r="B308" t="str">
            <v>9/1/98</v>
          </cell>
          <cell r="C308">
            <v>36403</v>
          </cell>
          <cell r="D308" t="str">
            <v>8/31/99</v>
          </cell>
          <cell r="E308" t="str">
            <v>August 31,1999</v>
          </cell>
          <cell r="F308" t="str">
            <v>9/1/98 through 8/31/99</v>
          </cell>
          <cell r="G308" t="str">
            <v>1998-01</v>
          </cell>
        </row>
        <row r="309">
          <cell r="A309">
            <v>36069</v>
          </cell>
          <cell r="B309" t="str">
            <v>10/1/98</v>
          </cell>
          <cell r="C309">
            <v>36433</v>
          </cell>
          <cell r="D309" t="str">
            <v>9/30/99</v>
          </cell>
          <cell r="E309" t="str">
            <v>September 30,1999</v>
          </cell>
          <cell r="F309" t="str">
            <v>10/1/98 through 9/30/99</v>
          </cell>
          <cell r="G309" t="str">
            <v>1998-01</v>
          </cell>
        </row>
        <row r="310">
          <cell r="A310">
            <v>36100</v>
          </cell>
          <cell r="B310" t="str">
            <v>11/1/98</v>
          </cell>
          <cell r="C310">
            <v>36464</v>
          </cell>
          <cell r="D310" t="str">
            <v>10/31/99</v>
          </cell>
          <cell r="E310" t="str">
            <v>October 31,1999</v>
          </cell>
          <cell r="F310" t="str">
            <v>11/1/98 through 10/31/99</v>
          </cell>
          <cell r="G310" t="str">
            <v>1998-01</v>
          </cell>
        </row>
        <row r="311">
          <cell r="A311">
            <v>36130</v>
          </cell>
          <cell r="B311" t="str">
            <v>12/1/98</v>
          </cell>
          <cell r="C311">
            <v>36494</v>
          </cell>
          <cell r="D311" t="str">
            <v>11/30/99</v>
          </cell>
          <cell r="E311" t="str">
            <v>November 30,1999</v>
          </cell>
          <cell r="F311" t="str">
            <v>12/1/98 through 11/30/99</v>
          </cell>
          <cell r="G311" t="str">
            <v>1998-01</v>
          </cell>
        </row>
        <row r="312">
          <cell r="A312">
            <v>36161</v>
          </cell>
          <cell r="B312" t="str">
            <v>1/1/99</v>
          </cell>
          <cell r="C312">
            <v>36525</v>
          </cell>
          <cell r="D312" t="str">
            <v>12/31/99</v>
          </cell>
          <cell r="E312" t="str">
            <v>December 31,1999</v>
          </cell>
          <cell r="F312" t="str">
            <v>1/1/99 through 12/31/99</v>
          </cell>
          <cell r="G312" t="str">
            <v>1999-01</v>
          </cell>
        </row>
        <row r="313">
          <cell r="A313">
            <v>36192</v>
          </cell>
          <cell r="B313" t="str">
            <v>2/1/99</v>
          </cell>
          <cell r="C313">
            <v>36556</v>
          </cell>
          <cell r="D313" t="str">
            <v>1/31/00</v>
          </cell>
          <cell r="E313" t="str">
            <v>January 31, 2000</v>
          </cell>
          <cell r="F313" t="str">
            <v>2/1/99 through 1/31/00</v>
          </cell>
          <cell r="G313" t="str">
            <v>1999-01</v>
          </cell>
        </row>
        <row r="314">
          <cell r="A314">
            <v>36220</v>
          </cell>
          <cell r="B314" t="str">
            <v>3/1/99</v>
          </cell>
          <cell r="C314">
            <v>36585</v>
          </cell>
          <cell r="D314" t="str">
            <v>2/29/00</v>
          </cell>
          <cell r="E314" t="str">
            <v>February 29, 2000</v>
          </cell>
          <cell r="F314" t="str">
            <v>3/1/99 through 2/29/00</v>
          </cell>
          <cell r="G314" t="str">
            <v>1999-01</v>
          </cell>
        </row>
        <row r="315">
          <cell r="A315">
            <v>36251</v>
          </cell>
          <cell r="B315" t="str">
            <v>4/1/99</v>
          </cell>
          <cell r="C315">
            <v>36616</v>
          </cell>
          <cell r="D315" t="str">
            <v>3/31/00</v>
          </cell>
          <cell r="E315" t="str">
            <v>March 31, 2000</v>
          </cell>
          <cell r="F315" t="str">
            <v>4/1/99 through 3/31/00</v>
          </cell>
          <cell r="G315" t="str">
            <v>1999-01</v>
          </cell>
        </row>
        <row r="316">
          <cell r="A316">
            <v>36281</v>
          </cell>
          <cell r="B316" t="str">
            <v>5/1/99</v>
          </cell>
          <cell r="C316">
            <v>36646</v>
          </cell>
          <cell r="D316" t="str">
            <v>4/30/00</v>
          </cell>
          <cell r="E316" t="str">
            <v>April 30, 2000</v>
          </cell>
          <cell r="F316" t="str">
            <v>5/1/99 through 4/30/00</v>
          </cell>
          <cell r="G316" t="str">
            <v>1999-01</v>
          </cell>
        </row>
        <row r="317">
          <cell r="A317">
            <v>36312</v>
          </cell>
          <cell r="B317" t="str">
            <v>6/1/99</v>
          </cell>
          <cell r="C317">
            <v>36677</v>
          </cell>
          <cell r="D317" t="str">
            <v>5/31/00</v>
          </cell>
          <cell r="E317" t="str">
            <v>May 31, 2000</v>
          </cell>
          <cell r="F317" t="str">
            <v>6/1/99 through 5/31/00</v>
          </cell>
          <cell r="G317" t="str">
            <v>1999-01</v>
          </cell>
        </row>
        <row r="318">
          <cell r="A318">
            <v>36342</v>
          </cell>
          <cell r="B318" t="str">
            <v>7/1/99</v>
          </cell>
          <cell r="C318">
            <v>36707</v>
          </cell>
          <cell r="D318" t="str">
            <v>6/30/00</v>
          </cell>
          <cell r="E318" t="str">
            <v>June 30, 2000</v>
          </cell>
          <cell r="F318" t="str">
            <v>7/1/99 through 6/30/00</v>
          </cell>
          <cell r="G318" t="str">
            <v>1999-01</v>
          </cell>
        </row>
        <row r="319">
          <cell r="A319">
            <v>36373</v>
          </cell>
          <cell r="B319" t="str">
            <v>8/1/99</v>
          </cell>
          <cell r="C319">
            <v>36738</v>
          </cell>
          <cell r="D319" t="str">
            <v>7/31/00</v>
          </cell>
          <cell r="E319" t="str">
            <v>July 31, 2000</v>
          </cell>
          <cell r="F319" t="str">
            <v>8/1/99 through 7/31/00</v>
          </cell>
          <cell r="G319" t="str">
            <v>1999-01</v>
          </cell>
        </row>
        <row r="320">
          <cell r="A320">
            <v>36404</v>
          </cell>
          <cell r="B320" t="str">
            <v>9/1/99</v>
          </cell>
          <cell r="C320">
            <v>36769</v>
          </cell>
          <cell r="D320" t="str">
            <v>8/31/00</v>
          </cell>
          <cell r="E320" t="str">
            <v>August 31, 2000</v>
          </cell>
          <cell r="F320" t="str">
            <v>9/1/99 through 8/31/00</v>
          </cell>
          <cell r="G320" t="str">
            <v>1999-01</v>
          </cell>
        </row>
        <row r="321">
          <cell r="A321">
            <v>36434</v>
          </cell>
          <cell r="B321" t="str">
            <v>10/1/99</v>
          </cell>
          <cell r="C321">
            <v>36799</v>
          </cell>
          <cell r="D321" t="str">
            <v>9/30/00</v>
          </cell>
          <cell r="E321" t="str">
            <v>September 30, 2000</v>
          </cell>
          <cell r="F321" t="str">
            <v>10/1/99 through 9/30/00</v>
          </cell>
          <cell r="G321" t="str">
            <v>1999-01</v>
          </cell>
        </row>
        <row r="322">
          <cell r="A322">
            <v>36465</v>
          </cell>
          <cell r="B322" t="str">
            <v>11/1/99</v>
          </cell>
          <cell r="C322">
            <v>36830</v>
          </cell>
          <cell r="D322" t="str">
            <v>10/31/00</v>
          </cell>
          <cell r="E322" t="str">
            <v>October 31, 2000</v>
          </cell>
          <cell r="F322" t="str">
            <v>11/1/99 through 10/31/00</v>
          </cell>
          <cell r="G322" t="str">
            <v>1999-01</v>
          </cell>
        </row>
        <row r="323">
          <cell r="A323">
            <v>36495</v>
          </cell>
          <cell r="B323" t="str">
            <v>12/1/99</v>
          </cell>
          <cell r="C323">
            <v>36860</v>
          </cell>
          <cell r="D323" t="str">
            <v>11/30/00</v>
          </cell>
          <cell r="E323" t="str">
            <v>November 30, 2000</v>
          </cell>
          <cell r="F323" t="str">
            <v>12/1/99 through 11/30/00</v>
          </cell>
          <cell r="G323" t="str">
            <v>1999-01</v>
          </cell>
        </row>
        <row r="324">
          <cell r="A324">
            <v>36526</v>
          </cell>
          <cell r="B324" t="str">
            <v>1/1/00</v>
          </cell>
          <cell r="C324">
            <v>36891</v>
          </cell>
          <cell r="D324" t="str">
            <v>12/31/00</v>
          </cell>
          <cell r="E324" t="str">
            <v>December 31, 2000</v>
          </cell>
          <cell r="F324" t="str">
            <v>1/1/00 through 12/31/00</v>
          </cell>
          <cell r="G324" t="str">
            <v>2000-01</v>
          </cell>
        </row>
        <row r="325">
          <cell r="A325">
            <v>36557</v>
          </cell>
          <cell r="B325" t="str">
            <v>2/1/00</v>
          </cell>
          <cell r="C325">
            <v>36922</v>
          </cell>
          <cell r="D325" t="str">
            <v>1/31/01</v>
          </cell>
          <cell r="E325" t="str">
            <v>January 31, 2001</v>
          </cell>
          <cell r="F325" t="str">
            <v>2/1/00 through 1/31/01</v>
          </cell>
          <cell r="G325" t="str">
            <v>2000-01</v>
          </cell>
        </row>
        <row r="326">
          <cell r="A326">
            <v>36586</v>
          </cell>
          <cell r="B326" t="str">
            <v>3/1/00</v>
          </cell>
          <cell r="C326">
            <v>36950</v>
          </cell>
          <cell r="D326" t="str">
            <v>2/28/01</v>
          </cell>
          <cell r="E326" t="str">
            <v>February 28, 2001</v>
          </cell>
          <cell r="F326" t="str">
            <v>3/1/00 through 2/28/01</v>
          </cell>
          <cell r="G326" t="str">
            <v>2000-01</v>
          </cell>
        </row>
        <row r="327">
          <cell r="A327">
            <v>36617</v>
          </cell>
          <cell r="B327" t="str">
            <v>4/1/00</v>
          </cell>
          <cell r="C327">
            <v>36981</v>
          </cell>
          <cell r="D327" t="str">
            <v>3/31/01</v>
          </cell>
          <cell r="E327" t="str">
            <v>March 31, 2001</v>
          </cell>
          <cell r="F327" t="str">
            <v>4/1/00 through 3/31/01</v>
          </cell>
          <cell r="G327" t="str">
            <v>2000-01</v>
          </cell>
        </row>
        <row r="328">
          <cell r="A328">
            <v>36647</v>
          </cell>
          <cell r="B328" t="str">
            <v>5/1/00</v>
          </cell>
          <cell r="C328">
            <v>37011</v>
          </cell>
          <cell r="D328" t="str">
            <v>4/30/01</v>
          </cell>
          <cell r="E328" t="str">
            <v>April 30, 2001</v>
          </cell>
          <cell r="F328" t="str">
            <v>5/1/00 through 4/30/01</v>
          </cell>
          <cell r="G328" t="str">
            <v>2000-01</v>
          </cell>
        </row>
        <row r="329">
          <cell r="A329">
            <v>36678</v>
          </cell>
          <cell r="B329" t="str">
            <v>6/1/00</v>
          </cell>
          <cell r="C329">
            <v>37042</v>
          </cell>
          <cell r="D329" t="str">
            <v>5/31/01</v>
          </cell>
          <cell r="E329" t="str">
            <v>May 31, 2001</v>
          </cell>
          <cell r="F329" t="str">
            <v>6/1/00 through 5/31/01</v>
          </cell>
          <cell r="G329" t="str">
            <v>2000-01</v>
          </cell>
        </row>
        <row r="330">
          <cell r="A330">
            <v>36708</v>
          </cell>
          <cell r="B330" t="str">
            <v>7/1/00</v>
          </cell>
          <cell r="C330">
            <v>37072</v>
          </cell>
          <cell r="D330" t="str">
            <v>6/30/01</v>
          </cell>
          <cell r="E330" t="str">
            <v>June 30, 2001</v>
          </cell>
          <cell r="F330" t="str">
            <v>7/1/00 through 6/30/01</v>
          </cell>
          <cell r="G330" t="str">
            <v>2000-01</v>
          </cell>
        </row>
        <row r="331">
          <cell r="A331">
            <v>36739</v>
          </cell>
          <cell r="B331" t="str">
            <v>8/1/00</v>
          </cell>
          <cell r="C331">
            <v>37103</v>
          </cell>
          <cell r="D331" t="str">
            <v>7/31/01</v>
          </cell>
          <cell r="E331" t="str">
            <v>July 31, 2001</v>
          </cell>
          <cell r="F331" t="str">
            <v>8/1/00 through 7/31/01</v>
          </cell>
          <cell r="G331" t="str">
            <v>2000-01</v>
          </cell>
        </row>
        <row r="332">
          <cell r="A332">
            <v>36770</v>
          </cell>
          <cell r="B332" t="str">
            <v>9/1/00</v>
          </cell>
          <cell r="C332">
            <v>37134</v>
          </cell>
          <cell r="D332" t="str">
            <v>8/31/01</v>
          </cell>
          <cell r="E332" t="str">
            <v>August 31, 2001</v>
          </cell>
          <cell r="F332" t="str">
            <v>9/1/00 through 8/31/01</v>
          </cell>
          <cell r="G332" t="str">
            <v>2000-01</v>
          </cell>
        </row>
        <row r="333">
          <cell r="A333">
            <v>36800</v>
          </cell>
          <cell r="B333" t="str">
            <v>10/1/00</v>
          </cell>
          <cell r="C333">
            <v>37164</v>
          </cell>
          <cell r="D333" t="str">
            <v>9/30/01</v>
          </cell>
          <cell r="E333" t="str">
            <v>September 30, 2001</v>
          </cell>
          <cell r="F333" t="str">
            <v>10/1/00 through 9/30/01</v>
          </cell>
          <cell r="G333" t="str">
            <v>2000-01</v>
          </cell>
        </row>
        <row r="334">
          <cell r="A334">
            <v>36831</v>
          </cell>
          <cell r="B334" t="str">
            <v>11/1/00</v>
          </cell>
          <cell r="C334">
            <v>37195</v>
          </cell>
          <cell r="D334" t="str">
            <v>10/31/01</v>
          </cell>
          <cell r="E334" t="str">
            <v>October 31, 2001</v>
          </cell>
          <cell r="F334" t="str">
            <v>11/1/00 through 10/31/01</v>
          </cell>
          <cell r="G334" t="str">
            <v>2000-01</v>
          </cell>
        </row>
        <row r="335">
          <cell r="A335">
            <v>36861</v>
          </cell>
          <cell r="B335" t="str">
            <v>12/1/00</v>
          </cell>
          <cell r="C335">
            <v>37225</v>
          </cell>
          <cell r="D335" t="str">
            <v>11/30/01</v>
          </cell>
          <cell r="E335" t="str">
            <v>November 30, 2001</v>
          </cell>
          <cell r="F335" t="str">
            <v>12/1/00 through 11/30/01</v>
          </cell>
          <cell r="G335" t="str">
            <v>2000-01</v>
          </cell>
        </row>
        <row r="336">
          <cell r="A336">
            <v>36892</v>
          </cell>
          <cell r="B336" t="str">
            <v>1/1/01</v>
          </cell>
          <cell r="C336">
            <v>37256</v>
          </cell>
          <cell r="D336" t="str">
            <v>12/31/01</v>
          </cell>
          <cell r="E336" t="str">
            <v>December 31, 2001</v>
          </cell>
          <cell r="F336" t="str">
            <v>1/1/01 through 12/31/01</v>
          </cell>
          <cell r="G336" t="str">
            <v>2001-01</v>
          </cell>
        </row>
        <row r="337">
          <cell r="A337">
            <v>36923</v>
          </cell>
          <cell r="B337" t="str">
            <v>2/1/01</v>
          </cell>
          <cell r="C337">
            <v>37287</v>
          </cell>
          <cell r="D337" t="str">
            <v>1/31/02</v>
          </cell>
          <cell r="E337" t="str">
            <v>January 31, 2002</v>
          </cell>
          <cell r="F337" t="str">
            <v>2/1/01 through 1/31/02</v>
          </cell>
          <cell r="G337" t="str">
            <v>2001-02</v>
          </cell>
        </row>
        <row r="338">
          <cell r="A338">
            <v>36951</v>
          </cell>
          <cell r="B338" t="str">
            <v>3/1/01</v>
          </cell>
          <cell r="C338">
            <v>37315</v>
          </cell>
          <cell r="D338" t="str">
            <v>2/28/02</v>
          </cell>
          <cell r="E338" t="str">
            <v>February 28, 2002</v>
          </cell>
          <cell r="F338" t="str">
            <v>3/1/01 through 2/28/02</v>
          </cell>
          <cell r="G338" t="str">
            <v>2001-03</v>
          </cell>
        </row>
        <row r="339">
          <cell r="A339">
            <v>36982</v>
          </cell>
          <cell r="B339" t="str">
            <v>4/1/01</v>
          </cell>
          <cell r="C339">
            <v>37346</v>
          </cell>
          <cell r="D339" t="str">
            <v>3/31/02</v>
          </cell>
          <cell r="E339" t="str">
            <v>March 31, 2002</v>
          </cell>
          <cell r="F339" t="str">
            <v>4/1/01 through 3/31/02</v>
          </cell>
          <cell r="G339" t="str">
            <v>2001-04</v>
          </cell>
        </row>
        <row r="340">
          <cell r="A340">
            <v>37012</v>
          </cell>
          <cell r="B340" t="str">
            <v>5/1/01</v>
          </cell>
          <cell r="C340">
            <v>37376</v>
          </cell>
          <cell r="D340" t="str">
            <v>4/30/02</v>
          </cell>
          <cell r="E340" t="str">
            <v>April 30, 2002</v>
          </cell>
          <cell r="F340" t="str">
            <v>5/1/01 through 4/30/02</v>
          </cell>
          <cell r="G340" t="str">
            <v>2001-05</v>
          </cell>
        </row>
        <row r="341">
          <cell r="A341">
            <v>37043</v>
          </cell>
          <cell r="B341" t="str">
            <v>6/1/01</v>
          </cell>
          <cell r="C341">
            <v>37407</v>
          </cell>
          <cell r="D341" t="str">
            <v>5/31/02</v>
          </cell>
          <cell r="E341" t="str">
            <v>May 31, 2002</v>
          </cell>
          <cell r="F341" t="str">
            <v>6/1/01 through 5/31/02</v>
          </cell>
          <cell r="G341" t="str">
            <v>2001-06</v>
          </cell>
        </row>
        <row r="342">
          <cell r="A342">
            <v>37073</v>
          </cell>
          <cell r="B342" t="str">
            <v>7/1/01</v>
          </cell>
          <cell r="C342">
            <v>37437</v>
          </cell>
          <cell r="D342" t="str">
            <v>6/30/02</v>
          </cell>
          <cell r="E342" t="str">
            <v>June 30, 2002</v>
          </cell>
          <cell r="F342" t="str">
            <v>7/1/01 through 6/30/02</v>
          </cell>
          <cell r="G342" t="str">
            <v>2001-07</v>
          </cell>
        </row>
        <row r="343">
          <cell r="A343">
            <v>37104</v>
          </cell>
          <cell r="B343" t="str">
            <v>8/1/01</v>
          </cell>
          <cell r="C343">
            <v>37468</v>
          </cell>
          <cell r="D343" t="str">
            <v>7/31/02</v>
          </cell>
          <cell r="E343" t="str">
            <v>July 31, 2002</v>
          </cell>
          <cell r="F343" t="str">
            <v>8/1/01 through 7/31/02</v>
          </cell>
          <cell r="G343" t="str">
            <v>2001-08</v>
          </cell>
        </row>
        <row r="344">
          <cell r="A344">
            <v>37135</v>
          </cell>
          <cell r="B344" t="str">
            <v>9/1/01</v>
          </cell>
          <cell r="C344">
            <v>37499</v>
          </cell>
          <cell r="D344" t="str">
            <v>8/31/02</v>
          </cell>
          <cell r="E344" t="str">
            <v>August 31, 2002</v>
          </cell>
          <cell r="F344" t="str">
            <v>9/1/01 through 8/31/02</v>
          </cell>
          <cell r="G344" t="str">
            <v>2001-09</v>
          </cell>
        </row>
        <row r="345">
          <cell r="A345">
            <v>37165</v>
          </cell>
          <cell r="B345" t="str">
            <v>10/1/01</v>
          </cell>
          <cell r="C345">
            <v>37529</v>
          </cell>
          <cell r="D345" t="str">
            <v>9/30/02</v>
          </cell>
          <cell r="E345" t="str">
            <v>September 30, 2002</v>
          </cell>
          <cell r="F345" t="str">
            <v>10/1/01 through 9/30/02</v>
          </cell>
          <cell r="G345" t="str">
            <v>2001-10</v>
          </cell>
        </row>
        <row r="346">
          <cell r="A346">
            <v>37196</v>
          </cell>
          <cell r="B346" t="str">
            <v>11/1/01</v>
          </cell>
          <cell r="C346">
            <v>37560</v>
          </cell>
          <cell r="D346" t="str">
            <v>10/31/02</v>
          </cell>
          <cell r="E346" t="str">
            <v>October 31, 2002</v>
          </cell>
          <cell r="F346" t="str">
            <v>11/1/01 through 10/31/02</v>
          </cell>
          <cell r="G346" t="str">
            <v>2001-11</v>
          </cell>
        </row>
        <row r="347">
          <cell r="A347">
            <v>37226</v>
          </cell>
          <cell r="B347" t="str">
            <v>12/1/01</v>
          </cell>
          <cell r="C347">
            <v>37590</v>
          </cell>
          <cell r="D347" t="str">
            <v>11/30/02</v>
          </cell>
          <cell r="E347" t="str">
            <v>November 30, 2002</v>
          </cell>
          <cell r="F347" t="str">
            <v>12/1/01 through 11/30/02</v>
          </cell>
          <cell r="G347" t="str">
            <v>2001-12</v>
          </cell>
        </row>
        <row r="348">
          <cell r="A348">
            <v>37257</v>
          </cell>
          <cell r="B348" t="str">
            <v>1/1/02</v>
          </cell>
          <cell r="C348">
            <v>37621</v>
          </cell>
          <cell r="D348" t="str">
            <v>12/31/02</v>
          </cell>
          <cell r="E348" t="str">
            <v>December 31, 2002</v>
          </cell>
          <cell r="F348" t="str">
            <v>1/1/02 through 12/31/02</v>
          </cell>
          <cell r="G348" t="str">
            <v>2002-01</v>
          </cell>
        </row>
        <row r="349">
          <cell r="A349">
            <v>37288</v>
          </cell>
          <cell r="B349" t="str">
            <v>2/1/02</v>
          </cell>
          <cell r="C349">
            <v>37652</v>
          </cell>
          <cell r="D349" t="str">
            <v>1/31/03</v>
          </cell>
          <cell r="E349" t="str">
            <v>January 31, 2003</v>
          </cell>
          <cell r="F349" t="str">
            <v>2/1/02 through 1/31/03</v>
          </cell>
          <cell r="G349" t="str">
            <v>2002-02</v>
          </cell>
        </row>
        <row r="350">
          <cell r="A350">
            <v>37316</v>
          </cell>
          <cell r="B350" t="str">
            <v>3/1/02</v>
          </cell>
          <cell r="C350">
            <v>37680</v>
          </cell>
          <cell r="D350" t="str">
            <v>2/28/03</v>
          </cell>
          <cell r="E350" t="str">
            <v>February 28, 2003</v>
          </cell>
          <cell r="F350" t="str">
            <v>3/1/02 through 2/28/03</v>
          </cell>
          <cell r="G350" t="str">
            <v>2002-03</v>
          </cell>
        </row>
        <row r="351">
          <cell r="A351">
            <v>37347</v>
          </cell>
          <cell r="B351" t="str">
            <v>4/1/02</v>
          </cell>
          <cell r="C351">
            <v>37711</v>
          </cell>
          <cell r="D351" t="str">
            <v>3/31/03</v>
          </cell>
          <cell r="E351" t="str">
            <v>March 31, 2003</v>
          </cell>
          <cell r="F351" t="str">
            <v>4/1/02 through 3/31/03</v>
          </cell>
          <cell r="G351" t="str">
            <v>2002-04</v>
          </cell>
        </row>
        <row r="352">
          <cell r="A352">
            <v>37377</v>
          </cell>
          <cell r="B352" t="str">
            <v>5/1/02</v>
          </cell>
          <cell r="C352">
            <v>37741</v>
          </cell>
          <cell r="D352" t="str">
            <v>4/30/03</v>
          </cell>
          <cell r="E352" t="str">
            <v>April 30, 2003</v>
          </cell>
          <cell r="F352" t="str">
            <v>5/1/02 through 4/30/03</v>
          </cell>
          <cell r="G352" t="str">
            <v>2002-05</v>
          </cell>
        </row>
        <row r="353">
          <cell r="A353">
            <v>37408</v>
          </cell>
          <cell r="B353" t="str">
            <v>6/1/02</v>
          </cell>
          <cell r="C353">
            <v>37772</v>
          </cell>
          <cell r="D353" t="str">
            <v>5/31/03</v>
          </cell>
          <cell r="E353" t="str">
            <v>May 31, 2003</v>
          </cell>
          <cell r="F353" t="str">
            <v>6/1/02 through 5/31/03</v>
          </cell>
          <cell r="G353" t="str">
            <v>2002-06</v>
          </cell>
        </row>
        <row r="354">
          <cell r="A354">
            <v>37438</v>
          </cell>
          <cell r="B354" t="str">
            <v>7/1/02</v>
          </cell>
          <cell r="C354">
            <v>37802</v>
          </cell>
          <cell r="D354" t="str">
            <v>6/30/03</v>
          </cell>
          <cell r="E354" t="str">
            <v>June 30, 2003</v>
          </cell>
          <cell r="F354" t="str">
            <v>7/1/02 through 6/30/03</v>
          </cell>
          <cell r="G354" t="str">
            <v>2002-07</v>
          </cell>
        </row>
        <row r="355">
          <cell r="A355">
            <v>37469</v>
          </cell>
          <cell r="B355" t="str">
            <v>8/1/02</v>
          </cell>
          <cell r="C355">
            <v>37833</v>
          </cell>
          <cell r="D355" t="str">
            <v>7/31/03</v>
          </cell>
          <cell r="E355" t="str">
            <v>July 31, 2003</v>
          </cell>
          <cell r="F355" t="str">
            <v>8/1/02 through 7/31/03</v>
          </cell>
          <cell r="G355" t="str">
            <v>2002-08</v>
          </cell>
        </row>
        <row r="356">
          <cell r="A356">
            <v>37500</v>
          </cell>
          <cell r="B356" t="str">
            <v>9/1/02</v>
          </cell>
          <cell r="C356">
            <v>37864</v>
          </cell>
          <cell r="D356" t="str">
            <v>8/31/03</v>
          </cell>
          <cell r="E356" t="str">
            <v>August 31, 2003</v>
          </cell>
          <cell r="F356" t="str">
            <v>9/1/02 through 8/31/03</v>
          </cell>
          <cell r="G356" t="str">
            <v>2002-09</v>
          </cell>
        </row>
        <row r="357">
          <cell r="A357">
            <v>37530</v>
          </cell>
          <cell r="B357" t="str">
            <v>10/1/02</v>
          </cell>
          <cell r="C357">
            <v>37894</v>
          </cell>
          <cell r="D357" t="str">
            <v>9/30/03</v>
          </cell>
          <cell r="E357" t="str">
            <v>September 30, 2003</v>
          </cell>
          <cell r="F357" t="str">
            <v>10/1/02 through 9/30/03</v>
          </cell>
          <cell r="G357" t="str">
            <v>2002-10</v>
          </cell>
        </row>
        <row r="358">
          <cell r="A358">
            <v>37561</v>
          </cell>
          <cell r="B358" t="str">
            <v>11/1/02</v>
          </cell>
          <cell r="C358">
            <v>37925</v>
          </cell>
          <cell r="D358" t="str">
            <v>10/31/03</v>
          </cell>
          <cell r="E358" t="str">
            <v>October 31, 2003</v>
          </cell>
          <cell r="F358" t="str">
            <v>11/1/02 through 10/31/03</v>
          </cell>
          <cell r="G358" t="str">
            <v>2002-11</v>
          </cell>
        </row>
        <row r="359">
          <cell r="A359">
            <v>37591</v>
          </cell>
          <cell r="B359" t="str">
            <v>12/1/02</v>
          </cell>
          <cell r="C359">
            <v>37955</v>
          </cell>
          <cell r="D359" t="str">
            <v>11/30/03</v>
          </cell>
          <cell r="E359" t="str">
            <v>November 30, 2003</v>
          </cell>
          <cell r="F359" t="str">
            <v>12/1/02 through 11/30/03</v>
          </cell>
          <cell r="G359" t="str">
            <v>2002-12</v>
          </cell>
        </row>
        <row r="360">
          <cell r="A360">
            <v>37622</v>
          </cell>
          <cell r="B360" t="str">
            <v>1/1/03</v>
          </cell>
          <cell r="C360">
            <v>37986</v>
          </cell>
          <cell r="D360" t="str">
            <v>12/31/03</v>
          </cell>
          <cell r="E360" t="str">
            <v>December 31, 2003</v>
          </cell>
          <cell r="F360" t="str">
            <v>1/1/03 through 12/31/03</v>
          </cell>
          <cell r="G360" t="str">
            <v>2003-01</v>
          </cell>
        </row>
        <row r="361">
          <cell r="A361">
            <v>37653</v>
          </cell>
          <cell r="B361" t="str">
            <v>2/1/03</v>
          </cell>
          <cell r="C361">
            <v>38017</v>
          </cell>
          <cell r="D361" t="str">
            <v>1/31/04</v>
          </cell>
          <cell r="E361" t="str">
            <v>January 31, 2004</v>
          </cell>
          <cell r="F361" t="str">
            <v>2/1/03 through 1/31/04</v>
          </cell>
          <cell r="G361" t="str">
            <v>2003-02</v>
          </cell>
        </row>
        <row r="362">
          <cell r="A362">
            <v>37681</v>
          </cell>
          <cell r="B362" t="str">
            <v>3/1/03</v>
          </cell>
          <cell r="C362">
            <v>38046</v>
          </cell>
          <cell r="D362" t="str">
            <v>2/29/04</v>
          </cell>
          <cell r="E362" t="str">
            <v>February 28, 2004</v>
          </cell>
          <cell r="F362" t="str">
            <v>3/1/03 through 2/29/04</v>
          </cell>
          <cell r="G362" t="str">
            <v>2003-03</v>
          </cell>
        </row>
        <row r="363">
          <cell r="A363">
            <v>37712</v>
          </cell>
          <cell r="B363" t="str">
            <v>4/1/03</v>
          </cell>
          <cell r="C363">
            <v>38077</v>
          </cell>
          <cell r="D363" t="str">
            <v>3/31/04</v>
          </cell>
          <cell r="E363" t="str">
            <v>March 31, 2004</v>
          </cell>
          <cell r="F363" t="str">
            <v>4/1/03 through 3/31/04</v>
          </cell>
          <cell r="G363" t="str">
            <v>2003-04</v>
          </cell>
        </row>
        <row r="364">
          <cell r="A364">
            <v>37742</v>
          </cell>
          <cell r="B364" t="str">
            <v>5/1/03</v>
          </cell>
          <cell r="C364">
            <v>38107</v>
          </cell>
          <cell r="D364" t="str">
            <v>4/30/04</v>
          </cell>
          <cell r="E364" t="str">
            <v>April 30, 2004</v>
          </cell>
          <cell r="F364" t="str">
            <v>5/1/03 through 4/30/04</v>
          </cell>
          <cell r="G364" t="str">
            <v>2003-05</v>
          </cell>
        </row>
        <row r="365">
          <cell r="A365">
            <v>37773</v>
          </cell>
          <cell r="B365" t="str">
            <v>6/1/03</v>
          </cell>
          <cell r="C365">
            <v>38138</v>
          </cell>
          <cell r="D365" t="str">
            <v>5/31/04</v>
          </cell>
          <cell r="E365" t="str">
            <v>May 31, 2004</v>
          </cell>
          <cell r="F365" t="str">
            <v>6/1/03 through 5/31/04</v>
          </cell>
          <cell r="G365" t="str">
            <v>2003-06</v>
          </cell>
        </row>
        <row r="366">
          <cell r="A366">
            <v>37803</v>
          </cell>
          <cell r="B366" t="str">
            <v>7/1/03</v>
          </cell>
          <cell r="C366">
            <v>38168</v>
          </cell>
          <cell r="D366" t="str">
            <v>6/30/04</v>
          </cell>
          <cell r="E366" t="str">
            <v>June 30, 2004</v>
          </cell>
          <cell r="F366" t="str">
            <v>7/1/03 through 6/30/04</v>
          </cell>
          <cell r="G366" t="str">
            <v>2003-07</v>
          </cell>
        </row>
        <row r="367">
          <cell r="A367">
            <v>37834</v>
          </cell>
          <cell r="B367" t="str">
            <v>8/1/03</v>
          </cell>
          <cell r="C367">
            <v>38199</v>
          </cell>
          <cell r="D367" t="str">
            <v>7/31/04</v>
          </cell>
          <cell r="E367" t="str">
            <v>July 31, 2004</v>
          </cell>
          <cell r="F367" t="str">
            <v>8/1/03 through 7/31/04</v>
          </cell>
          <cell r="G367" t="str">
            <v>2003-08</v>
          </cell>
        </row>
        <row r="368">
          <cell r="A368">
            <v>37865</v>
          </cell>
          <cell r="B368" t="str">
            <v>9/1/03</v>
          </cell>
          <cell r="C368">
            <v>38230</v>
          </cell>
          <cell r="D368" t="str">
            <v>8/31/04</v>
          </cell>
          <cell r="E368" t="str">
            <v>August 31, 2004</v>
          </cell>
          <cell r="F368" t="str">
            <v>9/1/03 through 8/31/04</v>
          </cell>
          <cell r="G368" t="str">
            <v>2003-09</v>
          </cell>
        </row>
        <row r="369">
          <cell r="A369">
            <v>37895</v>
          </cell>
          <cell r="B369" t="str">
            <v>10/1/03</v>
          </cell>
          <cell r="C369">
            <v>38260</v>
          </cell>
          <cell r="D369" t="str">
            <v>9/30/04</v>
          </cell>
          <cell r="E369" t="str">
            <v>September 30, 2004</v>
          </cell>
          <cell r="F369" t="str">
            <v>10/1/03 through 9/30/04</v>
          </cell>
          <cell r="G369" t="str">
            <v>2003-10</v>
          </cell>
        </row>
        <row r="370">
          <cell r="A370">
            <v>37926</v>
          </cell>
          <cell r="B370" t="str">
            <v>11/1/03</v>
          </cell>
          <cell r="C370">
            <v>38291</v>
          </cell>
          <cell r="D370" t="str">
            <v>10/31/04</v>
          </cell>
          <cell r="E370" t="str">
            <v>October 31, 2004</v>
          </cell>
          <cell r="F370" t="str">
            <v>11/1/03 through 10/31/04</v>
          </cell>
          <cell r="G370" t="str">
            <v>2003-11</v>
          </cell>
        </row>
        <row r="371">
          <cell r="A371">
            <v>37956</v>
          </cell>
          <cell r="B371" t="str">
            <v>12/1/03</v>
          </cell>
          <cell r="C371">
            <v>38321</v>
          </cell>
          <cell r="D371" t="str">
            <v>11/30/04</v>
          </cell>
          <cell r="E371" t="str">
            <v>November 30, 2004</v>
          </cell>
          <cell r="F371" t="str">
            <v>12/1/03 through 11/30/04</v>
          </cell>
          <cell r="G371" t="str">
            <v>2003-12</v>
          </cell>
        </row>
        <row r="372">
          <cell r="A372">
            <v>37987</v>
          </cell>
          <cell r="B372" t="str">
            <v>1/1/04</v>
          </cell>
          <cell r="C372">
            <v>38352</v>
          </cell>
          <cell r="D372" t="str">
            <v>12/31/04</v>
          </cell>
          <cell r="E372" t="str">
            <v>December 31, 2004</v>
          </cell>
          <cell r="F372" t="str">
            <v>1/1/04 through 12/31/04</v>
          </cell>
          <cell r="G372" t="str">
            <v>2004-01</v>
          </cell>
        </row>
        <row r="385">
          <cell r="A385" t="str">
            <v>CREDIBILITY FACTOR CALCULATOR</v>
          </cell>
        </row>
        <row r="386">
          <cell r="C386" t="str">
            <v>CURRENT</v>
          </cell>
          <cell r="D386" t="str">
            <v>PRIOR</v>
          </cell>
        </row>
        <row r="387">
          <cell r="C387" t="str">
            <v>=======</v>
          </cell>
          <cell r="D387" t="str">
            <v>=====</v>
          </cell>
        </row>
        <row r="388">
          <cell r="A388" t="str">
            <v>Enter the beginning date:</v>
          </cell>
          <cell r="C388">
            <v>37073</v>
          </cell>
          <cell r="D388">
            <v>36495</v>
          </cell>
        </row>
        <row r="389">
          <cell r="A389" t="str">
            <v>Enter the ending date:</v>
          </cell>
          <cell r="C389">
            <v>37256</v>
          </cell>
          <cell r="D389">
            <v>36860</v>
          </cell>
        </row>
        <row r="390">
          <cell r="E390" t="str">
            <v xml:space="preserve">HMO </v>
          </cell>
        </row>
        <row r="391">
          <cell r="A391" t="str">
            <v>Trigon Review Period Enrollment:</v>
          </cell>
          <cell r="E391" t="str">
            <v>Review Period</v>
          </cell>
        </row>
        <row r="392">
          <cell r="E392" t="str">
            <v>Contracts</v>
          </cell>
        </row>
        <row r="393">
          <cell r="A393" t="str">
            <v>a. Employee</v>
          </cell>
          <cell r="C393">
            <v>13891</v>
          </cell>
          <cell r="D393">
            <v>0</v>
          </cell>
          <cell r="E393">
            <v>2913</v>
          </cell>
        </row>
        <row r="394">
          <cell r="A394" t="str">
            <v>b. Employee &amp; One Child</v>
          </cell>
          <cell r="C394">
            <v>0</v>
          </cell>
          <cell r="D394">
            <v>0</v>
          </cell>
          <cell r="E394">
            <v>179</v>
          </cell>
        </row>
        <row r="395">
          <cell r="A395" t="str">
            <v>c. Employee &amp; Children</v>
          </cell>
          <cell r="C395">
            <v>2169</v>
          </cell>
          <cell r="D395">
            <v>0</v>
          </cell>
          <cell r="E395">
            <v>221</v>
          </cell>
        </row>
        <row r="396">
          <cell r="A396" t="str">
            <v>d. Employee &amp; Spouse</v>
          </cell>
          <cell r="C396">
            <v>3116</v>
          </cell>
          <cell r="D396">
            <v>0</v>
          </cell>
          <cell r="E396">
            <v>365</v>
          </cell>
        </row>
        <row r="397">
          <cell r="A397" t="str">
            <v>e. Employee &amp; Family</v>
          </cell>
          <cell r="C397">
            <v>4523</v>
          </cell>
          <cell r="D397">
            <v>0</v>
          </cell>
          <cell r="E397">
            <v>679</v>
          </cell>
        </row>
        <row r="398">
          <cell r="A398" t="str">
            <v>f.  Carve out</v>
          </cell>
          <cell r="C398">
            <v>0</v>
          </cell>
          <cell r="D398">
            <v>0</v>
          </cell>
          <cell r="E398">
            <v>0</v>
          </cell>
        </row>
        <row r="399">
          <cell r="A399" t="str">
            <v>g. Total</v>
          </cell>
          <cell r="C399">
            <v>23699</v>
          </cell>
          <cell r="D399">
            <v>0</v>
          </cell>
          <cell r="E399">
            <v>4357</v>
          </cell>
        </row>
        <row r="401">
          <cell r="A401" t="str">
            <v>Credibility Units</v>
          </cell>
          <cell r="C401">
            <v>6133</v>
          </cell>
          <cell r="D401">
            <v>0</v>
          </cell>
        </row>
        <row r="402">
          <cell r="A402" t="str">
            <v>Credibility Factor</v>
          </cell>
          <cell r="C402">
            <v>1</v>
          </cell>
          <cell r="D402">
            <v>0</v>
          </cell>
          <cell r="E402">
            <v>1</v>
          </cell>
        </row>
        <row r="403">
          <cell r="A403" t="str">
            <v>Credibility Proportions:</v>
          </cell>
          <cell r="C403">
            <v>1</v>
          </cell>
          <cell r="D403">
            <v>0</v>
          </cell>
        </row>
        <row r="406">
          <cell r="A406" t="str">
            <v>lcs, July 31, 1993</v>
          </cell>
        </row>
        <row r="408">
          <cell r="A408" t="str">
            <v>HMO CREDIBILITY FACTOR CALCULATION:</v>
          </cell>
        </row>
        <row r="409">
          <cell r="A409" t="str">
            <v>Total HMO members, current and prior:</v>
          </cell>
          <cell r="D409">
            <v>7610</v>
          </cell>
        </row>
        <row r="410">
          <cell r="A410" t="str">
            <v>HMO Credibility factor, based on 24 month avg. members:</v>
          </cell>
          <cell r="D410">
            <v>1</v>
          </cell>
        </row>
        <row r="411">
          <cell r="A411" t="str">
            <v>Assigned weights to current and prior (sum to HMO Cred factor):</v>
          </cell>
          <cell r="D411">
            <v>1</v>
          </cell>
          <cell r="E411">
            <v>0</v>
          </cell>
        </row>
        <row r="412">
          <cell r="A412" t="str">
            <v>HMO Manual weight:</v>
          </cell>
          <cell r="D412">
            <v>0</v>
          </cell>
        </row>
        <row r="414">
          <cell r="A414" t="str">
            <v>lcs, 2/9/98</v>
          </cell>
        </row>
        <row r="416">
          <cell r="A416" t="str">
            <v>INTERIM TRIGON CREDIBILITY FACTOR CALCULATIONS:</v>
          </cell>
        </row>
        <row r="417">
          <cell r="A417" t="str">
            <v>Total Trigon contracts, current and prior:</v>
          </cell>
          <cell r="D417">
            <v>23699</v>
          </cell>
        </row>
        <row r="418">
          <cell r="A418" t="str">
            <v>24 month average members:</v>
          </cell>
          <cell r="D418">
            <v>987.45833333333337</v>
          </cell>
        </row>
        <row r="419">
          <cell r="A419" t="str">
            <v>Credibility of experience:</v>
          </cell>
          <cell r="D419">
            <v>1</v>
          </cell>
        </row>
        <row r="420">
          <cell r="A420" t="str">
            <v>Assigned weights to current and prior (sum to Tri Cred factor):</v>
          </cell>
          <cell r="D420">
            <v>1</v>
          </cell>
          <cell r="E420">
            <v>0</v>
          </cell>
        </row>
        <row r="421">
          <cell r="A421" t="str">
            <v>TRS weight:</v>
          </cell>
          <cell r="D421">
            <v>0</v>
          </cell>
        </row>
        <row r="422">
          <cell r="B422">
            <v>4.8672101672495431</v>
          </cell>
        </row>
        <row r="423">
          <cell r="A423" t="str">
            <v>lcs, 3/3/98</v>
          </cell>
        </row>
        <row r="440">
          <cell r="D440">
            <v>0</v>
          </cell>
        </row>
        <row r="441">
          <cell r="D441">
            <v>0</v>
          </cell>
        </row>
        <row r="443">
          <cell r="B443" t="str">
            <v xml:space="preserve"> the right to revise the IBNR cap rates should the group request changes in their benefits, networks, or service level, or should the total enrollment or enrollment distribution by product, membership type, or location differ by 10% or more assumed in the</v>
          </cell>
        </row>
        <row r="445">
          <cell r="D445" t="str">
            <v>KC15+, $8/$15/$30 Rx</v>
          </cell>
          <cell r="E445" t="str">
            <v>P20, $8/$15/$30 Rx</v>
          </cell>
          <cell r="F445" t="str">
            <v>?</v>
          </cell>
          <cell r="G445" t="str">
            <v>?</v>
          </cell>
        </row>
        <row r="446">
          <cell r="D446" t="e">
            <v>#VALUE!</v>
          </cell>
          <cell r="E446" t="e">
            <v>#DIV/0!</v>
          </cell>
          <cell r="F446">
            <v>0</v>
          </cell>
          <cell r="G446">
            <v>0</v>
          </cell>
        </row>
        <row r="447">
          <cell r="D447" t="e">
            <v>#VALUE!</v>
          </cell>
          <cell r="E447" t="e">
            <v>#DIV/0!</v>
          </cell>
          <cell r="F447">
            <v>0</v>
          </cell>
          <cell r="G447">
            <v>0</v>
          </cell>
        </row>
        <row r="448">
          <cell r="D448" t="e">
            <v>#VALUE!</v>
          </cell>
          <cell r="E448" t="e">
            <v>#DIV/0!</v>
          </cell>
          <cell r="F448">
            <v>0</v>
          </cell>
          <cell r="G448">
            <v>0</v>
          </cell>
        </row>
        <row r="449">
          <cell r="D449" t="e">
            <v>#VALUE!</v>
          </cell>
          <cell r="E449" t="e">
            <v>#DIV/0!</v>
          </cell>
          <cell r="F449">
            <v>0</v>
          </cell>
          <cell r="G449">
            <v>0</v>
          </cell>
        </row>
        <row r="450">
          <cell r="D450" t="e">
            <v>#VALUE!</v>
          </cell>
          <cell r="E450" t="e">
            <v>#DIV/0!</v>
          </cell>
          <cell r="F450">
            <v>0</v>
          </cell>
          <cell r="G450">
            <v>0</v>
          </cell>
        </row>
        <row r="451">
          <cell r="D451" t="e">
            <v>#VALUE!</v>
          </cell>
          <cell r="E451" t="e">
            <v>#DIV/0!</v>
          </cell>
          <cell r="F451">
            <v>0</v>
          </cell>
          <cell r="G451">
            <v>0</v>
          </cell>
        </row>
        <row r="454">
          <cell r="F454" t="str">
            <v>KC15+, $8/$15/$30 Rx</v>
          </cell>
          <cell r="G454" t="str">
            <v>P20, $8/$15/$30 Rx</v>
          </cell>
          <cell r="H454" t="str">
            <v>?</v>
          </cell>
          <cell r="I454" t="str">
            <v>?</v>
          </cell>
        </row>
        <row r="455">
          <cell r="F455">
            <v>3795</v>
          </cell>
          <cell r="G455">
            <v>706</v>
          </cell>
          <cell r="H455">
            <v>0</v>
          </cell>
          <cell r="I455">
            <v>0</v>
          </cell>
        </row>
        <row r="456">
          <cell r="F456">
            <v>4028</v>
          </cell>
          <cell r="G456">
            <v>741</v>
          </cell>
          <cell r="H456">
            <v>0</v>
          </cell>
          <cell r="I456">
            <v>0</v>
          </cell>
        </row>
        <row r="459">
          <cell r="F459" t="str">
            <v>20%</v>
          </cell>
          <cell r="G459" t="str">
            <v>n/a</v>
          </cell>
          <cell r="H459" t="str">
            <v>20%</v>
          </cell>
          <cell r="I459" t="str">
            <v>20%</v>
          </cell>
        </row>
        <row r="461">
          <cell r="F461" t="str">
            <v>10%</v>
          </cell>
          <cell r="G461" t="str">
            <v>n/a</v>
          </cell>
          <cell r="H461" t="str">
            <v>10%</v>
          </cell>
          <cell r="I461" t="str">
            <v>10%</v>
          </cell>
        </row>
        <row r="466">
          <cell r="F466">
            <v>0.04</v>
          </cell>
          <cell r="G466">
            <v>0.03</v>
          </cell>
          <cell r="H466">
            <v>0</v>
          </cell>
          <cell r="I466">
            <v>0</v>
          </cell>
        </row>
        <row r="468">
          <cell r="F468">
            <v>6.4999999999999997E-3</v>
          </cell>
          <cell r="G468">
            <v>6.4999999999999997E-3</v>
          </cell>
          <cell r="H468">
            <v>6.4999999999999997E-3</v>
          </cell>
          <cell r="I468">
            <v>6.4999999999999997E-3</v>
          </cell>
        </row>
        <row r="472">
          <cell r="F472">
            <v>18.22</v>
          </cell>
          <cell r="G472">
            <v>18.4023</v>
          </cell>
          <cell r="H472">
            <v>0</v>
          </cell>
          <cell r="I472">
            <v>0</v>
          </cell>
        </row>
        <row r="473">
          <cell r="F473">
            <v>-2.02</v>
          </cell>
          <cell r="G473">
            <v>-1.01</v>
          </cell>
          <cell r="H473">
            <v>-2.02</v>
          </cell>
          <cell r="I473">
            <v>-2.02</v>
          </cell>
        </row>
        <row r="474">
          <cell r="F474">
            <v>16.2</v>
          </cell>
          <cell r="G474">
            <v>17.392299999999999</v>
          </cell>
          <cell r="H474">
            <v>-2.02</v>
          </cell>
          <cell r="I474">
            <v>-2.02</v>
          </cell>
        </row>
        <row r="477">
          <cell r="F477">
            <v>1.7500000000000002E-2</v>
          </cell>
          <cell r="G477">
            <v>1.7500000000000002E-2</v>
          </cell>
          <cell r="H477">
            <v>0</v>
          </cell>
          <cell r="I477">
            <v>0</v>
          </cell>
        </row>
        <row r="481">
          <cell r="F481">
            <v>2.2499999999999999E-2</v>
          </cell>
          <cell r="G481">
            <v>2.2499999999999999E-2</v>
          </cell>
          <cell r="H481">
            <v>2.2499999999999999E-2</v>
          </cell>
          <cell r="I481">
            <v>2.2499999999999999E-2</v>
          </cell>
        </row>
        <row r="483">
          <cell r="F483">
            <v>0.3</v>
          </cell>
          <cell r="G483">
            <v>0.3</v>
          </cell>
          <cell r="H483">
            <v>0.3</v>
          </cell>
          <cell r="I483">
            <v>0.3</v>
          </cell>
        </row>
        <row r="486">
          <cell r="F486">
            <v>0.70564327608759869</v>
          </cell>
          <cell r="G486">
            <v>0</v>
          </cell>
          <cell r="H486">
            <v>0</v>
          </cell>
          <cell r="I486">
            <v>0</v>
          </cell>
        </row>
      </sheetData>
      <sheetData sheetId="28" refreshError="1">
        <row r="3">
          <cell r="A3" t="str">
            <v>1</v>
          </cell>
          <cell r="Y3" t="str">
            <v>R</v>
          </cell>
        </row>
        <row r="7">
          <cell r="A7" t="str">
            <v>1</v>
          </cell>
        </row>
        <row r="14">
          <cell r="A14" t="str">
            <v>ID</v>
          </cell>
          <cell r="B14" t="str">
            <v>ACCOUNT</v>
          </cell>
          <cell r="C14" t="str">
            <v>VERSION</v>
          </cell>
          <cell r="D14" t="str">
            <v>RenDate</v>
          </cell>
          <cell r="E14" t="str">
            <v>OverrideIncrease</v>
          </cell>
          <cell r="F14" t="str">
            <v>ReivewOpt2Spread</v>
          </cell>
          <cell r="G14" t="str">
            <v>ReviewOpt3Spread</v>
          </cell>
          <cell r="H14" t="str">
            <v>ReviewOpt4Spread</v>
          </cell>
          <cell r="I14" t="str">
            <v>ReviewEETier</v>
          </cell>
          <cell r="J14" t="str">
            <v>ReviewECTier</v>
          </cell>
          <cell r="K14" t="str">
            <v>RevuewEKTier</v>
          </cell>
          <cell r="L14" t="str">
            <v>ReviewESTier</v>
          </cell>
          <cell r="M14" t="str">
            <v>ReviewEFTier</v>
          </cell>
          <cell r="N14" t="str">
            <v>ReviewCOTier</v>
          </cell>
          <cell r="O14" t="str">
            <v>CurrRAteAdj</v>
          </cell>
          <cell r="P14" t="str">
            <v>PriorRateAdj</v>
          </cell>
          <cell r="Q14" t="str">
            <v>2PriorRateAdj</v>
          </cell>
          <cell r="R14" t="str">
            <v>UWECDAnalysis</v>
          </cell>
          <cell r="S14" t="str">
            <v>UWStrategy</v>
          </cell>
          <cell r="T14" t="str">
            <v>UWStratComments</v>
          </cell>
          <cell r="U14" t="str">
            <v>LossRatioComments</v>
          </cell>
          <cell r="V14" t="str">
            <v>BenefitsComments</v>
          </cell>
          <cell r="W14" t="str">
            <v>EnrollmentComments</v>
          </cell>
          <cell r="X14" t="str">
            <v>ClaimsComments</v>
          </cell>
          <cell r="Y14" t="str">
            <v>ECDComments</v>
          </cell>
          <cell r="Z14" t="str">
            <v>TrendComments</v>
          </cell>
          <cell r="AA14" t="str">
            <v>ProjComments</v>
          </cell>
          <cell r="AB14" t="str">
            <v>CommentsToSales</v>
          </cell>
        </row>
        <row r="15">
          <cell r="A15" t="str">
            <v>1</v>
          </cell>
          <cell r="B15">
            <v>0</v>
          </cell>
          <cell r="C15" t="str">
            <v>A</v>
          </cell>
          <cell r="D15">
            <v>37316</v>
          </cell>
          <cell r="E15">
            <v>1</v>
          </cell>
          <cell r="F15">
            <v>0</v>
          </cell>
          <cell r="G15">
            <v>0</v>
          </cell>
          <cell r="H15">
            <v>0</v>
          </cell>
          <cell r="I15">
            <v>1</v>
          </cell>
          <cell r="J15">
            <v>1.5</v>
          </cell>
          <cell r="K15">
            <v>1.8</v>
          </cell>
          <cell r="L15">
            <v>2.1</v>
          </cell>
          <cell r="M15">
            <v>3</v>
          </cell>
          <cell r="N15">
            <v>0.95</v>
          </cell>
          <cell r="O15">
            <v>0</v>
          </cell>
          <cell r="P15">
            <v>0</v>
          </cell>
          <cell r="Q15">
            <v>0</v>
          </cell>
          <cell r="R15" t="str">
            <v>Enter here</v>
          </cell>
          <cell r="S15" t="str">
            <v>Enter here</v>
          </cell>
          <cell r="T15" t="str">
            <v>Enter here</v>
          </cell>
          <cell r="U15" t="str">
            <v>Comments: Examples could include but not be limited to notes about the impact to loss ratio due to changes in enrollment of first year impacts.  Any A to B changes made last year impacting premikums or rate adjustments.</v>
          </cell>
          <cell r="V15" t="str">
            <v>Comments: examples could include but not be limited to notes about benefit changes made last year, changes to products this year or impacts due to legislation.  Notes on customization also could be included here.</v>
          </cell>
          <cell r="W15" t="str">
            <v>Comments: examples could include but not be limited to notes about adjustments made to claims for changes in enrollment.</v>
          </cell>
          <cell r="X15" t="str">
            <v>Comments:   examples could include but not be limited to observations about the changes in current and prior claims and why.  If large change in member count noticed above, perhaps a note on cost per member could be included here.</v>
          </cell>
          <cell r="Y15" t="str">
            <v>Comments:  examples could include but not be limited to observations about the number of large claims current year compared to prior and compared to actuarial expected.</v>
          </cell>
          <cell r="Z15" t="str">
            <v>Comments:  examples could include but not be limited to annual pricing trend used in renewal calculation.   For 1000+ groups, information may be</v>
          </cell>
          <cell r="AA15" t="str">
            <v>Comments:  examples include but are not limited to notes on weightings and/or comparisons to prior year.</v>
          </cell>
          <cell r="AB15" t="str">
            <v xml:space="preserve">Comments:  examples include but are not limited to comments on unusual history, retiree issues, contribution or participation issues/concerns or other concerns regarding information on the Renewal Information Sheet.  If an ASL or MP group, comments about </v>
          </cell>
        </row>
        <row r="48">
          <cell r="A48" t="str">
            <v>ID</v>
          </cell>
          <cell r="B48" t="str">
            <v>ACCOUNT</v>
          </cell>
          <cell r="C48" t="str">
            <v>VERSION</v>
          </cell>
          <cell r="D48" t="str">
            <v>RenDate</v>
          </cell>
          <cell r="E48" t="str">
            <v>BftOption</v>
          </cell>
          <cell r="F48" t="str">
            <v>Year</v>
          </cell>
          <cell r="G48" t="str">
            <v>DedOrCopay</v>
          </cell>
          <cell r="H48" t="str">
            <v>BenefitDesign</v>
          </cell>
          <cell r="I48" t="str">
            <v>CombineEes</v>
          </cell>
          <cell r="J48" t="str">
            <v>ManageDrug</v>
          </cell>
          <cell r="K48" t="str">
            <v>RichmondHMO</v>
          </cell>
          <cell r="L48" t="str">
            <v>FacCovd</v>
          </cell>
          <cell r="M48" t="str">
            <v>Fac100Percent</v>
          </cell>
          <cell r="N48" t="str">
            <v>FacMargined</v>
          </cell>
          <cell r="O48" t="str">
            <v>Cap</v>
          </cell>
          <cell r="P48" t="str">
            <v>ProvInc</v>
          </cell>
          <cell r="Q48" t="str">
            <v>PhysPaid</v>
          </cell>
          <cell r="R48" t="str">
            <v>DrugPaid</v>
          </cell>
          <cell r="S48" t="str">
            <v>NumOverSSL</v>
          </cell>
          <cell r="T48" t="str">
            <v>ECDMargined</v>
          </cell>
          <cell r="U48" t="str">
            <v>ECDDrug</v>
          </cell>
          <cell r="V48" t="str">
            <v>PhysSav</v>
          </cell>
          <cell r="W48" t="str">
            <v>ITS</v>
          </cell>
          <cell r="X48" t="str">
            <v>DrugFormCredit</v>
          </cell>
          <cell r="Y48" t="str">
            <v>Premium</v>
          </cell>
          <cell r="Z48" t="str">
            <v>TRSMedExpCl</v>
          </cell>
          <cell r="AA48" t="str">
            <v>TRSDrExpCl</v>
          </cell>
          <cell r="AB48" t="str">
            <v>RxSavings</v>
          </cell>
          <cell r="AC48" t="str">
            <v>UtilMgmt</v>
          </cell>
          <cell r="AD48" t="str">
            <v>COB</v>
          </cell>
          <cell r="AE48" t="str">
            <v>CapLast2Months</v>
          </cell>
          <cell r="AF48" t="str">
            <v>DrugRorA</v>
          </cell>
          <cell r="AG48" t="str">
            <v>Ees</v>
          </cell>
          <cell r="AH48" t="str">
            <v>EeChild</v>
          </cell>
          <cell r="AI48" t="str">
            <v>EeKids</v>
          </cell>
          <cell r="AJ48" t="str">
            <v>EeSpouse</v>
          </cell>
          <cell r="AK48" t="str">
            <v>EeFamily</v>
          </cell>
          <cell r="AL48" t="str">
            <v>CarveOut</v>
          </cell>
          <cell r="AM48" t="str">
            <v>Members</v>
          </cell>
          <cell r="AN48" t="str">
            <v>OutOfAreaEes</v>
          </cell>
          <cell r="AO48" t="str">
            <v>ProposalMedClaims</v>
          </cell>
          <cell r="AP48" t="str">
            <v>ProposalFacDisc</v>
          </cell>
          <cell r="AQ48" t="str">
            <v>ProposalDiscRet</v>
          </cell>
          <cell r="AR48" t="str">
            <v>ProposalPhysSav</v>
          </cell>
          <cell r="AS48" t="str">
            <v>ProposalITS</v>
          </cell>
          <cell r="AT48" t="str">
            <v>ProposalDrug</v>
          </cell>
          <cell r="AU48" t="str">
            <v>ProposalCap</v>
          </cell>
          <cell r="AV48" t="str">
            <v>ProposalTRSIPFac</v>
          </cell>
          <cell r="AW48" t="str">
            <v>ProposalTRSOPFac</v>
          </cell>
          <cell r="AX48" t="str">
            <v>ProposalTRSProf</v>
          </cell>
          <cell r="AY48" t="str">
            <v>ProposalTRSIPClaims</v>
          </cell>
          <cell r="AZ48" t="str">
            <v>ProposalTRSOPClaims</v>
          </cell>
          <cell r="BA48" t="str">
            <v>ProposalTRSProf</v>
          </cell>
          <cell r="BB48" t="str">
            <v>ProposalTRSDiscRet</v>
          </cell>
          <cell r="BC48" t="str">
            <v>ProposalTRSDrug</v>
          </cell>
          <cell r="BD48" t="str">
            <v>ProposalEes</v>
          </cell>
          <cell r="BE48" t="str">
            <v>ProposalEChild</v>
          </cell>
          <cell r="BF48" t="str">
            <v>ProposalEKids</v>
          </cell>
          <cell r="BG48" t="str">
            <v>ProposalESpouse</v>
          </cell>
          <cell r="BH48" t="str">
            <v>ProposalEFamily</v>
          </cell>
          <cell r="BI48" t="str">
            <v>ProposalCarveOut</v>
          </cell>
          <cell r="BJ48" t="str">
            <v>ProposalMembers</v>
          </cell>
        </row>
        <row r="49">
          <cell r="C49" t="str">
            <v>A</v>
          </cell>
          <cell r="D49">
            <v>37316</v>
          </cell>
          <cell r="E49">
            <v>1</v>
          </cell>
          <cell r="F49" t="str">
            <v>CURRENT</v>
          </cell>
          <cell r="G49" t="str">
            <v>?</v>
          </cell>
          <cell r="H49" t="str">
            <v>?</v>
          </cell>
          <cell r="I49">
            <v>1</v>
          </cell>
          <cell r="J49" t="str">
            <v>M</v>
          </cell>
          <cell r="K49" t="str">
            <v>N</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t="str">
            <v>R</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row>
        <row r="63">
          <cell r="A63" t="str">
            <v>ID</v>
          </cell>
          <cell r="B63" t="str">
            <v>ACCOUNT NUMBER</v>
          </cell>
          <cell r="C63" t="str">
            <v>VERSION</v>
          </cell>
          <cell r="D63" t="str">
            <v>Eff Month</v>
          </cell>
          <cell r="E63" t="str">
            <v>BftOption</v>
          </cell>
          <cell r="F63" t="str">
            <v>Year</v>
          </cell>
          <cell r="G63" t="str">
            <v>CovgType</v>
          </cell>
          <cell r="H63" t="str">
            <v>ChargeType</v>
          </cell>
          <cell r="I63" t="str">
            <v>IBNR_BEG</v>
          </cell>
          <cell r="J63" t="str">
            <v>IBNR_END</v>
          </cell>
          <cell r="K63" t="str">
            <v>FacDisc</v>
          </cell>
          <cell r="L63" t="str">
            <v>Trend</v>
          </cell>
          <cell r="M63" t="str">
            <v>CapTrend</v>
          </cell>
          <cell r="N63" t="str">
            <v>CurrCred</v>
          </cell>
          <cell r="O63" t="str">
            <v>PriorCred</v>
          </cell>
          <cell r="P63" t="str">
            <v>TRSCred</v>
          </cell>
          <cell r="Q63" t="str">
            <v>Reserve</v>
          </cell>
        </row>
        <row r="64">
          <cell r="C64" t="str">
            <v>A</v>
          </cell>
          <cell r="D64">
            <v>37316</v>
          </cell>
          <cell r="E64">
            <v>1</v>
          </cell>
          <cell r="F64" t="str">
            <v>Current</v>
          </cell>
          <cell r="G64" t="str">
            <v>Medical</v>
          </cell>
          <cell r="H64" t="str">
            <v>DEFAULT</v>
          </cell>
          <cell r="I64">
            <v>0</v>
          </cell>
          <cell r="J64">
            <v>0</v>
          </cell>
          <cell r="K64">
            <v>0</v>
          </cell>
          <cell r="L64">
            <v>0</v>
          </cell>
          <cell r="M64">
            <v>0</v>
          </cell>
          <cell r="N64">
            <v>0</v>
          </cell>
          <cell r="O64">
            <v>0</v>
          </cell>
          <cell r="P64">
            <v>0</v>
          </cell>
          <cell r="Q64">
            <v>0</v>
          </cell>
        </row>
        <row r="109">
          <cell r="A109" t="str">
            <v>ID</v>
          </cell>
          <cell r="B109" t="str">
            <v>ACCOUNT</v>
          </cell>
          <cell r="C109" t="str">
            <v>VERSION</v>
          </cell>
          <cell r="D109" t="str">
            <v>RenDate</v>
          </cell>
          <cell r="E109" t="str">
            <v>BftOption</v>
          </cell>
          <cell r="F109" t="str">
            <v>ContractYear</v>
          </cell>
          <cell r="G109" t="str">
            <v>AddAmt1</v>
          </cell>
          <cell r="H109" t="str">
            <v>AddAmt2</v>
          </cell>
          <cell r="I109" t="str">
            <v>AddAmt3</v>
          </cell>
          <cell r="J109" t="str">
            <v>deschmc</v>
          </cell>
          <cell r="K109" t="str">
            <v>BftDescCur</v>
          </cell>
          <cell r="L109" t="str">
            <v>BftDescPri</v>
          </cell>
          <cell r="M109" t="str">
            <v>BftDesc2Pr</v>
          </cell>
        </row>
        <row r="110">
          <cell r="C110" t="str">
            <v>A</v>
          </cell>
          <cell r="D110">
            <v>37316</v>
          </cell>
          <cell r="E110">
            <v>1</v>
          </cell>
          <cell r="F110" t="str">
            <v>CURRENT</v>
          </cell>
          <cell r="G110">
            <v>0</v>
          </cell>
          <cell r="H110">
            <v>0</v>
          </cell>
          <cell r="I110">
            <v>0</v>
          </cell>
          <cell r="J110" t="str">
            <v>?</v>
          </cell>
          <cell r="K110" t="str">
            <v>Description</v>
          </cell>
          <cell r="L110" t="str">
            <v>Benefit</v>
          </cell>
          <cell r="M110" t="str">
            <v>Benefit</v>
          </cell>
        </row>
        <row r="120">
          <cell r="A120" t="str">
            <v>ID</v>
          </cell>
          <cell r="B120" t="str">
            <v>ACCOUNT</v>
          </cell>
          <cell r="C120" t="str">
            <v>VERSION</v>
          </cell>
          <cell r="D120" t="str">
            <v>RenDate</v>
          </cell>
          <cell r="E120" t="str">
            <v>BftOption</v>
          </cell>
          <cell r="F120" t="str">
            <v>RateBasis</v>
          </cell>
          <cell r="G120" t="str">
            <v>EeRateCur</v>
          </cell>
          <cell r="H120" t="str">
            <v>EcRateCur</v>
          </cell>
          <cell r="I120" t="str">
            <v>EkRateCur</v>
          </cell>
          <cell r="J120" t="str">
            <v>EsRateCur</v>
          </cell>
          <cell r="K120" t="str">
            <v>EfRateCur</v>
          </cell>
          <cell r="L120" t="str">
            <v>CoRateCur</v>
          </cell>
        </row>
        <row r="121">
          <cell r="C121" t="str">
            <v>A</v>
          </cell>
          <cell r="D121">
            <v>37316</v>
          </cell>
          <cell r="E121">
            <v>1</v>
          </cell>
          <cell r="F121" t="str">
            <v>tierstructure</v>
          </cell>
          <cell r="G121">
            <v>0</v>
          </cell>
          <cell r="H121">
            <v>0</v>
          </cell>
          <cell r="I121">
            <v>0</v>
          </cell>
          <cell r="J121">
            <v>0</v>
          </cell>
          <cell r="K121">
            <v>0</v>
          </cell>
          <cell r="L121">
            <v>0</v>
          </cell>
        </row>
        <row r="135">
          <cell r="A135" t="str">
            <v>ID</v>
          </cell>
          <cell r="B135" t="str">
            <v>ACCOUNT</v>
          </cell>
          <cell r="C135" t="str">
            <v>VERSION</v>
          </cell>
          <cell r="D135" t="str">
            <v>RenDate</v>
          </cell>
          <cell r="E135" t="str">
            <v>BftOption</v>
          </cell>
          <cell r="F135" t="str">
            <v>CovgType</v>
          </cell>
          <cell r="G135" t="str">
            <v>ChargeType</v>
          </cell>
          <cell r="H135" t="str">
            <v>ReinsLimitCurr</v>
          </cell>
          <cell r="I135" t="str">
            <v>ReinsChgCurr</v>
          </cell>
          <cell r="J135" t="str">
            <v>ReinsLimitRen</v>
          </cell>
          <cell r="K135" t="str">
            <v>ReinsRangeLow</v>
          </cell>
          <cell r="L135" t="str">
            <v>ReinsRangeMid</v>
          </cell>
          <cell r="M135" t="str">
            <v>ReinsRangeHigh</v>
          </cell>
          <cell r="N135" t="str">
            <v>ReinsChgReq</v>
          </cell>
          <cell r="O135" t="str">
            <v>ReinsChgUsed</v>
          </cell>
          <cell r="P135" t="str">
            <v>ReinsInRange</v>
          </cell>
          <cell r="Q135" t="str">
            <v>ReinsElseRangeMin</v>
          </cell>
        </row>
        <row r="136">
          <cell r="C136" t="str">
            <v>A</v>
          </cell>
          <cell r="D136">
            <v>37316</v>
          </cell>
          <cell r="E136">
            <v>1</v>
          </cell>
          <cell r="F136" t="str">
            <v>MEDICAL</v>
          </cell>
          <cell r="G136" t="str">
            <v>ASL</v>
          </cell>
          <cell r="H136">
            <v>0</v>
          </cell>
          <cell r="I136">
            <v>0</v>
          </cell>
          <cell r="J136">
            <v>0</v>
          </cell>
          <cell r="K136">
            <v>0</v>
          </cell>
          <cell r="L136">
            <v>0</v>
          </cell>
          <cell r="M136">
            <v>0</v>
          </cell>
          <cell r="N136">
            <v>0</v>
          </cell>
          <cell r="O136">
            <v>0</v>
          </cell>
          <cell r="P136" t="str">
            <v>Y</v>
          </cell>
          <cell r="Q136">
            <v>0</v>
          </cell>
        </row>
        <row r="317">
          <cell r="A317" t="str">
            <v>\\ntfs37\undprod\UW Renewal and Proposal Applications\reporting database.mdb</v>
          </cell>
        </row>
        <row r="318">
          <cell r="A318">
            <v>1</v>
          </cell>
        </row>
      </sheetData>
      <sheetData sheetId="29" refreshError="1">
        <row r="3">
          <cell r="A3">
            <v>1</v>
          </cell>
          <cell r="Z3">
            <v>2</v>
          </cell>
        </row>
        <row r="7">
          <cell r="A7">
            <v>1</v>
          </cell>
        </row>
        <row r="11">
          <cell r="A11">
            <v>1</v>
          </cell>
        </row>
        <row r="15">
          <cell r="A15">
            <v>1</v>
          </cell>
        </row>
        <row r="19">
          <cell r="A19">
            <v>1</v>
          </cell>
        </row>
        <row r="23">
          <cell r="A23">
            <v>4</v>
          </cell>
        </row>
        <row r="24">
          <cell r="A24">
            <v>4</v>
          </cell>
        </row>
        <row r="25">
          <cell r="A25">
            <v>4</v>
          </cell>
        </row>
        <row r="26">
          <cell r="A26">
            <v>4</v>
          </cell>
        </row>
        <row r="27">
          <cell r="A27">
            <v>4</v>
          </cell>
        </row>
        <row r="28">
          <cell r="A28">
            <v>4</v>
          </cell>
        </row>
        <row r="29">
          <cell r="A29">
            <v>4</v>
          </cell>
        </row>
        <row r="30">
          <cell r="A30">
            <v>4</v>
          </cell>
        </row>
        <row r="31">
          <cell r="A31">
            <v>4</v>
          </cell>
        </row>
        <row r="32">
          <cell r="A32">
            <v>4</v>
          </cell>
        </row>
        <row r="33">
          <cell r="A33">
            <v>4</v>
          </cell>
        </row>
        <row r="34">
          <cell r="A34">
            <v>4</v>
          </cell>
        </row>
        <row r="35">
          <cell r="A35">
            <v>4</v>
          </cell>
        </row>
        <row r="36">
          <cell r="A36">
            <v>4</v>
          </cell>
        </row>
        <row r="37">
          <cell r="A37">
            <v>4</v>
          </cell>
        </row>
        <row r="38">
          <cell r="A38">
            <v>4</v>
          </cell>
        </row>
        <row r="42">
          <cell r="A42">
            <v>1</v>
          </cell>
        </row>
        <row r="43">
          <cell r="A43">
            <v>1</v>
          </cell>
        </row>
        <row r="44">
          <cell r="A44">
            <v>1</v>
          </cell>
        </row>
        <row r="45">
          <cell r="A45">
            <v>1</v>
          </cell>
        </row>
        <row r="49">
          <cell r="A49">
            <v>3</v>
          </cell>
        </row>
        <row r="50">
          <cell r="A50">
            <v>3</v>
          </cell>
        </row>
        <row r="51">
          <cell r="A51">
            <v>3</v>
          </cell>
        </row>
        <row r="52">
          <cell r="A52">
            <v>3</v>
          </cell>
        </row>
        <row r="53">
          <cell r="A53">
            <v>3</v>
          </cell>
        </row>
        <row r="54">
          <cell r="A54">
            <v>3</v>
          </cell>
        </row>
        <row r="55">
          <cell r="A55">
            <v>3</v>
          </cell>
        </row>
        <row r="56">
          <cell r="A56">
            <v>3</v>
          </cell>
        </row>
        <row r="57">
          <cell r="A57">
            <v>3</v>
          </cell>
        </row>
        <row r="58">
          <cell r="A58">
            <v>3</v>
          </cell>
        </row>
        <row r="59">
          <cell r="A59">
            <v>3</v>
          </cell>
        </row>
        <row r="60">
          <cell r="A60">
            <v>3</v>
          </cell>
        </row>
        <row r="64">
          <cell r="A64">
            <v>8</v>
          </cell>
        </row>
        <row r="65">
          <cell r="A65">
            <v>8</v>
          </cell>
        </row>
        <row r="66">
          <cell r="A66">
            <v>8</v>
          </cell>
        </row>
        <row r="67">
          <cell r="A67">
            <v>8</v>
          </cell>
        </row>
        <row r="68">
          <cell r="A68">
            <v>8</v>
          </cell>
        </row>
        <row r="69">
          <cell r="A69">
            <v>8</v>
          </cell>
        </row>
        <row r="70">
          <cell r="A70">
            <v>8</v>
          </cell>
        </row>
        <row r="71">
          <cell r="A71">
            <v>8</v>
          </cell>
        </row>
        <row r="72">
          <cell r="A72">
            <v>8</v>
          </cell>
        </row>
        <row r="73">
          <cell r="A73">
            <v>8</v>
          </cell>
        </row>
        <row r="74">
          <cell r="A74">
            <v>8</v>
          </cell>
        </row>
        <row r="75">
          <cell r="A75">
            <v>8</v>
          </cell>
        </row>
        <row r="76">
          <cell r="A76">
            <v>8</v>
          </cell>
        </row>
        <row r="77">
          <cell r="A77">
            <v>8</v>
          </cell>
        </row>
        <row r="78">
          <cell r="A78">
            <v>8</v>
          </cell>
        </row>
        <row r="79">
          <cell r="A79">
            <v>8</v>
          </cell>
        </row>
        <row r="80">
          <cell r="A80">
            <v>8</v>
          </cell>
        </row>
        <row r="81">
          <cell r="A81">
            <v>8</v>
          </cell>
        </row>
        <row r="82">
          <cell r="A82">
            <v>8</v>
          </cell>
        </row>
        <row r="83">
          <cell r="A83">
            <v>8</v>
          </cell>
        </row>
        <row r="84">
          <cell r="A84">
            <v>8</v>
          </cell>
        </row>
        <row r="85">
          <cell r="A85">
            <v>8</v>
          </cell>
        </row>
        <row r="86">
          <cell r="A86">
            <v>8</v>
          </cell>
        </row>
        <row r="87">
          <cell r="A87">
            <v>8</v>
          </cell>
        </row>
        <row r="88">
          <cell r="A88">
            <v>8</v>
          </cell>
        </row>
        <row r="89">
          <cell r="A89">
            <v>8</v>
          </cell>
        </row>
        <row r="90">
          <cell r="A90">
            <v>8</v>
          </cell>
        </row>
        <row r="91">
          <cell r="A91">
            <v>8</v>
          </cell>
        </row>
        <row r="92">
          <cell r="A92">
            <v>8</v>
          </cell>
        </row>
        <row r="93">
          <cell r="A93">
            <v>8</v>
          </cell>
        </row>
        <row r="94">
          <cell r="A94">
            <v>8</v>
          </cell>
        </row>
        <row r="95">
          <cell r="A95">
            <v>8</v>
          </cell>
        </row>
        <row r="99">
          <cell r="A99">
            <v>2</v>
          </cell>
        </row>
        <row r="100">
          <cell r="A100">
            <v>2</v>
          </cell>
        </row>
        <row r="101">
          <cell r="A101">
            <v>2</v>
          </cell>
        </row>
        <row r="102">
          <cell r="A102">
            <v>2</v>
          </cell>
        </row>
        <row r="103">
          <cell r="A103">
            <v>2</v>
          </cell>
        </row>
        <row r="104">
          <cell r="A104">
            <v>2</v>
          </cell>
        </row>
        <row r="105">
          <cell r="A105">
            <v>2</v>
          </cell>
        </row>
        <row r="106">
          <cell r="A106">
            <v>2</v>
          </cell>
        </row>
        <row r="110">
          <cell r="A110">
            <v>2</v>
          </cell>
        </row>
        <row r="111">
          <cell r="A111">
            <v>2</v>
          </cell>
        </row>
        <row r="112">
          <cell r="A112">
            <v>2</v>
          </cell>
        </row>
        <row r="113">
          <cell r="A113">
            <v>2</v>
          </cell>
        </row>
        <row r="114">
          <cell r="A114">
            <v>2</v>
          </cell>
        </row>
        <row r="115">
          <cell r="A115">
            <v>2</v>
          </cell>
        </row>
        <row r="116">
          <cell r="A116">
            <v>2</v>
          </cell>
        </row>
        <row r="117">
          <cell r="A117">
            <v>2</v>
          </cell>
        </row>
        <row r="121">
          <cell r="A121">
            <v>3</v>
          </cell>
        </row>
        <row r="122">
          <cell r="A122">
            <v>3</v>
          </cell>
        </row>
        <row r="123">
          <cell r="A123">
            <v>3</v>
          </cell>
        </row>
        <row r="124">
          <cell r="A124">
            <v>3</v>
          </cell>
        </row>
        <row r="125">
          <cell r="A125">
            <v>3</v>
          </cell>
        </row>
        <row r="126">
          <cell r="A126">
            <v>3</v>
          </cell>
        </row>
        <row r="127">
          <cell r="A127">
            <v>3</v>
          </cell>
        </row>
        <row r="128">
          <cell r="A128">
            <v>3</v>
          </cell>
        </row>
        <row r="129">
          <cell r="A129">
            <v>3</v>
          </cell>
        </row>
        <row r="130">
          <cell r="A130">
            <v>3</v>
          </cell>
        </row>
        <row r="131">
          <cell r="A131">
            <v>3</v>
          </cell>
        </row>
        <row r="132">
          <cell r="A132">
            <v>3</v>
          </cell>
        </row>
        <row r="136">
          <cell r="A136">
            <v>4</v>
          </cell>
        </row>
        <row r="137">
          <cell r="A137">
            <v>4</v>
          </cell>
        </row>
        <row r="138">
          <cell r="A138">
            <v>4</v>
          </cell>
        </row>
        <row r="139">
          <cell r="A139">
            <v>4</v>
          </cell>
        </row>
        <row r="140">
          <cell r="A140">
            <v>4</v>
          </cell>
        </row>
        <row r="141">
          <cell r="A141">
            <v>4</v>
          </cell>
        </row>
        <row r="142">
          <cell r="A142">
            <v>4</v>
          </cell>
        </row>
        <row r="143">
          <cell r="A143">
            <v>4</v>
          </cell>
        </row>
        <row r="144">
          <cell r="A144">
            <v>4</v>
          </cell>
        </row>
        <row r="145">
          <cell r="A145">
            <v>4</v>
          </cell>
        </row>
        <row r="146">
          <cell r="A146">
            <v>4</v>
          </cell>
        </row>
        <row r="147">
          <cell r="A147">
            <v>4</v>
          </cell>
        </row>
        <row r="148">
          <cell r="A148">
            <v>4</v>
          </cell>
        </row>
        <row r="149">
          <cell r="A149">
            <v>4</v>
          </cell>
        </row>
        <row r="150">
          <cell r="A150">
            <v>4</v>
          </cell>
        </row>
        <row r="151">
          <cell r="A151">
            <v>4</v>
          </cell>
        </row>
        <row r="155">
          <cell r="A155">
            <v>4</v>
          </cell>
        </row>
        <row r="156">
          <cell r="A156">
            <v>4</v>
          </cell>
        </row>
        <row r="157">
          <cell r="A157">
            <v>4</v>
          </cell>
        </row>
        <row r="158">
          <cell r="A158">
            <v>4</v>
          </cell>
        </row>
        <row r="159">
          <cell r="A159">
            <v>4</v>
          </cell>
        </row>
        <row r="160">
          <cell r="A160">
            <v>4</v>
          </cell>
        </row>
        <row r="161">
          <cell r="A161">
            <v>4</v>
          </cell>
        </row>
        <row r="162">
          <cell r="A162">
            <v>4</v>
          </cell>
        </row>
        <row r="163">
          <cell r="A163">
            <v>4</v>
          </cell>
        </row>
        <row r="164">
          <cell r="A164">
            <v>4</v>
          </cell>
        </row>
        <row r="165">
          <cell r="A165">
            <v>4</v>
          </cell>
        </row>
        <row r="166">
          <cell r="A166">
            <v>4</v>
          </cell>
        </row>
        <row r="167">
          <cell r="A167">
            <v>4</v>
          </cell>
        </row>
        <row r="168">
          <cell r="A168">
            <v>4</v>
          </cell>
        </row>
        <row r="169">
          <cell r="A169">
            <v>4</v>
          </cell>
        </row>
        <row r="170">
          <cell r="A170">
            <v>4</v>
          </cell>
        </row>
      </sheetData>
      <sheetData sheetId="30" refreshError="1">
        <row r="2">
          <cell r="A2" t="str">
            <v>Prince William County Schools &amp; Service Authority</v>
          </cell>
        </row>
        <row r="3">
          <cell r="A3" t="str">
            <v>Group Number(s): 153,0X2277, 0X2278 and Account Code: A319B</v>
          </cell>
        </row>
        <row r="4">
          <cell r="A4" t="str">
            <v>125% Aggregate Stop Loss Funding</v>
          </cell>
        </row>
        <row r="5">
          <cell r="A5" t="str">
            <v>For the Period:  7/1/02 through 6/30/03</v>
          </cell>
        </row>
        <row r="6">
          <cell r="A6" t="str">
            <v>First Year</v>
          </cell>
          <cell r="F6" t="str">
            <v>First Year</v>
          </cell>
          <cell r="G6" t="str">
            <v>First Year</v>
          </cell>
          <cell r="H6" t="str">
            <v>First Year</v>
          </cell>
        </row>
        <row r="7">
          <cell r="F7" t="str">
            <v>Medical</v>
          </cell>
          <cell r="G7" t="str">
            <v>Drug</v>
          </cell>
          <cell r="R7" t="str">
            <v>Medical</v>
          </cell>
          <cell r="S7" t="str">
            <v>Drug</v>
          </cell>
          <cell r="T7" t="str">
            <v>Total</v>
          </cell>
        </row>
        <row r="8">
          <cell r="B8" t="str">
            <v>I.</v>
          </cell>
          <cell r="C8" t="str">
            <v>MONTHLY ENROLLMENT BASIS</v>
          </cell>
          <cell r="H8">
            <v>0</v>
          </cell>
          <cell r="T8">
            <v>4769</v>
          </cell>
        </row>
        <row r="9">
          <cell r="C9" t="str">
            <v>(Ending Enrollment as of  May 31, 2001)</v>
          </cell>
        </row>
        <row r="11">
          <cell r="B11" t="str">
            <v>II.</v>
          </cell>
          <cell r="C11" t="str">
            <v>EXPECTED LIABILITY INCOME</v>
          </cell>
          <cell r="T11">
            <v>20475698.940000001</v>
          </cell>
        </row>
        <row r="12">
          <cell r="C12" t="str">
            <v>(Ending Enrollment as of  May 31, 2001)</v>
          </cell>
        </row>
        <row r="14">
          <cell r="B14" t="str">
            <v>III.</v>
          </cell>
          <cell r="C14" t="str">
            <v>PROJECTED CLAIMS RELATED CHARGES</v>
          </cell>
        </row>
        <row r="15">
          <cell r="E15" t="str">
            <v>Total claims costs for the period: 7/1/01 through 12/31/01:</v>
          </cell>
          <cell r="F15">
            <v>4855508.4122494552</v>
          </cell>
          <cell r="G15">
            <v>1302428.1728000001</v>
          </cell>
          <cell r="H15">
            <v>6157936.5850494551</v>
          </cell>
          <cell r="O15" t="str">
            <v>Total claims costs for the period: 7/1/01 through 12/31/01:</v>
          </cell>
          <cell r="R15">
            <v>9528824.8400000017</v>
          </cell>
          <cell r="S15">
            <v>1588327.0399999998</v>
          </cell>
          <cell r="T15">
            <v>11117151.880000001</v>
          </cell>
        </row>
        <row r="16">
          <cell r="E16" t="str">
            <v>100% of Facility Claims Discount</v>
          </cell>
          <cell r="F16">
            <v>-1069096.6958751741</v>
          </cell>
          <cell r="G16">
            <v>0</v>
          </cell>
          <cell r="H16">
            <v>-1069096.6958751741</v>
          </cell>
          <cell r="R16">
            <v>-2101138.15</v>
          </cell>
          <cell r="S16">
            <v>0</v>
          </cell>
          <cell r="T16">
            <v>-2101138.15</v>
          </cell>
        </row>
        <row r="17">
          <cell r="E17" t="str">
            <v>Facility Discount Retained</v>
          </cell>
          <cell r="F17">
            <v>189539.87566861964</v>
          </cell>
          <cell r="G17">
            <v>0</v>
          </cell>
          <cell r="H17">
            <v>189539.87566861964</v>
          </cell>
          <cell r="R17">
            <v>368290.62999999977</v>
          </cell>
          <cell r="S17">
            <v>0</v>
          </cell>
          <cell r="T17">
            <v>368290.62999999977</v>
          </cell>
        </row>
        <row r="18">
          <cell r="E18" t="str">
            <v>Professional Provider Discount</v>
          </cell>
          <cell r="F18">
            <v>-1395195.0593586895</v>
          </cell>
          <cell r="G18">
            <v>0</v>
          </cell>
          <cell r="H18">
            <v>-1395195.0593586895</v>
          </cell>
          <cell r="R18">
            <v>-2735437.5</v>
          </cell>
          <cell r="S18">
            <v>0</v>
          </cell>
          <cell r="T18">
            <v>-2735437.5</v>
          </cell>
        </row>
        <row r="19">
          <cell r="E19" t="str">
            <v>Net claims expense</v>
          </cell>
          <cell r="F19">
            <v>2580756.5326842112</v>
          </cell>
          <cell r="G19">
            <v>1302428.1728000001</v>
          </cell>
          <cell r="H19">
            <v>3883184.705484211</v>
          </cell>
          <cell r="R19">
            <v>5060539.8200000012</v>
          </cell>
          <cell r="S19">
            <v>1588327.0399999998</v>
          </cell>
          <cell r="T19">
            <v>6648866.8599999994</v>
          </cell>
        </row>
        <row r="20">
          <cell r="E20" t="str">
            <v>Claims in excess of the $60,000 specific stop loss</v>
          </cell>
          <cell r="O20" t="str">
            <v>Claims in excess of the $60,000 specific stop loss</v>
          </cell>
          <cell r="R20">
            <v>0</v>
          </cell>
          <cell r="S20">
            <v>0</v>
          </cell>
          <cell r="T20">
            <v>0</v>
          </cell>
        </row>
        <row r="21">
          <cell r="E21" t="str">
            <v>Net claims expense net ECD</v>
          </cell>
          <cell r="O21" t="str">
            <v>Net claims expense net ECD</v>
          </cell>
          <cell r="R21">
            <v>5060539.8200000012</v>
          </cell>
          <cell r="S21">
            <v>1588327.0399999998</v>
          </cell>
          <cell r="T21">
            <v>6648866.8599999994</v>
          </cell>
        </row>
        <row r="22">
          <cell r="E22" t="str">
            <v>Adjustment to incur claims</v>
          </cell>
          <cell r="O22" t="str">
            <v>Adjustment to incur claims</v>
          </cell>
          <cell r="R22">
            <v>1975506.8500328951</v>
          </cell>
          <cell r="S22">
            <v>285898.86719999998</v>
          </cell>
          <cell r="T22">
            <v>2261405.7172328951</v>
          </cell>
        </row>
        <row r="23">
          <cell r="E23" t="str">
            <v>Incurred Claims</v>
          </cell>
          <cell r="O23" t="str">
            <v>Incurred Claims</v>
          </cell>
          <cell r="R23">
            <v>7036046.6700328961</v>
          </cell>
          <cell r="S23">
            <v>1874225.9071999998</v>
          </cell>
          <cell r="T23">
            <v>8910272.5772328936</v>
          </cell>
        </row>
        <row r="24">
          <cell r="E24" t="str">
            <v>Annualize</v>
          </cell>
          <cell r="O24" t="str">
            <v>Annualize</v>
          </cell>
          <cell r="R24">
            <v>7036046.6700328942</v>
          </cell>
          <cell r="S24">
            <v>1874225.9071999998</v>
          </cell>
          <cell r="T24">
            <v>8910272.5772328936</v>
          </cell>
        </row>
        <row r="25">
          <cell r="E25" t="str">
            <v>Benefit Adjustment</v>
          </cell>
          <cell r="O25" t="str">
            <v>Benefit Adjustment</v>
          </cell>
          <cell r="R25">
            <v>0</v>
          </cell>
          <cell r="S25">
            <v>0</v>
          </cell>
          <cell r="T25">
            <v>0</v>
          </cell>
        </row>
        <row r="26">
          <cell r="E26" t="str">
            <v>Enrollment Adjustment</v>
          </cell>
          <cell r="O26" t="str">
            <v>Enrollment Adjustment</v>
          </cell>
          <cell r="R26">
            <v>0</v>
          </cell>
          <cell r="S26">
            <v>0</v>
          </cell>
          <cell r="T26">
            <v>0</v>
          </cell>
        </row>
        <row r="27">
          <cell r="E27" t="str">
            <v>Claims Adj.</v>
          </cell>
          <cell r="O27" t="str">
            <v>Claims Adj.</v>
          </cell>
          <cell r="R27">
            <v>0</v>
          </cell>
          <cell r="S27">
            <v>0</v>
          </cell>
          <cell r="T27">
            <v>0</v>
          </cell>
        </row>
        <row r="28">
          <cell r="E28" t="str">
            <v>Total adjusted claims expense</v>
          </cell>
          <cell r="O28" t="str">
            <v>Total adjusted claims expense</v>
          </cell>
          <cell r="R28">
            <v>14072093.34006579</v>
          </cell>
          <cell r="S28">
            <v>3748451.8143999996</v>
          </cell>
          <cell r="T28">
            <v>26730817.731698681</v>
          </cell>
        </row>
        <row r="29">
          <cell r="E29" t="str">
            <v>Trend for utilization and inflation</v>
          </cell>
          <cell r="O29" t="str">
            <v>Trend for utilization and inflation</v>
          </cell>
          <cell r="R29">
            <v>3157436.0586006055</v>
          </cell>
          <cell r="S29">
            <v>1270600.7310135998</v>
          </cell>
          <cell r="T29">
            <v>4428036.7896142052</v>
          </cell>
        </row>
        <row r="30">
          <cell r="E30" t="str">
            <v>Pooling charge for the $60,000 specific stop loss</v>
          </cell>
          <cell r="F30">
            <v>0</v>
          </cell>
          <cell r="G30">
            <v>0</v>
          </cell>
          <cell r="H30">
            <v>0</v>
          </cell>
          <cell r="O30" t="str">
            <v>Pooling charge for the $60,000 specific stop loss</v>
          </cell>
          <cell r="R30">
            <v>0</v>
          </cell>
          <cell r="S30">
            <v>0</v>
          </cell>
          <cell r="T30">
            <v>0</v>
          </cell>
        </row>
        <row r="31">
          <cell r="E31" t="str">
            <v>Total current projected claims expense</v>
          </cell>
          <cell r="O31" t="str">
            <v>Total current projected claims expense</v>
          </cell>
          <cell r="R31">
            <v>17229529.398666397</v>
          </cell>
          <cell r="S31">
            <v>5019052.5454135993</v>
          </cell>
          <cell r="T31">
            <v>31158854.521312885</v>
          </cell>
        </row>
        <row r="32">
          <cell r="Q32" t="str">
            <v>Weight:</v>
          </cell>
        </row>
        <row r="33">
          <cell r="O33" t="str">
            <v xml:space="preserve">   Current Projected Claims Expense:</v>
          </cell>
          <cell r="P33">
            <v>22248581.944079995</v>
          </cell>
          <cell r="Q33">
            <v>1</v>
          </cell>
          <cell r="T33">
            <v>0</v>
          </cell>
        </row>
        <row r="34">
          <cell r="O34" t="str">
            <v xml:space="preserve">   Prior Projected Claims Expense:</v>
          </cell>
          <cell r="P34">
            <v>0</v>
          </cell>
          <cell r="Q34">
            <v>0</v>
          </cell>
          <cell r="T34">
            <v>0</v>
          </cell>
        </row>
        <row r="35">
          <cell r="O35" t="str">
            <v xml:space="preserve">   Demographic Norms Projected Claims Expense:</v>
          </cell>
          <cell r="P35">
            <v>23617184.08737864</v>
          </cell>
          <cell r="Q35">
            <v>0</v>
          </cell>
          <cell r="T35">
            <v>0</v>
          </cell>
        </row>
        <row r="36">
          <cell r="O36" t="str">
            <v xml:space="preserve">   Blended Projected Claims Expense</v>
          </cell>
          <cell r="T36">
            <v>0</v>
          </cell>
        </row>
        <row r="38">
          <cell r="E38" t="str">
            <v>Multiple Benefit Adjustment</v>
          </cell>
          <cell r="R38">
            <v>172295.2939866638</v>
          </cell>
          <cell r="S38">
            <v>50190.525454136368</v>
          </cell>
          <cell r="T38">
            <v>222485.81944080017</v>
          </cell>
        </row>
        <row r="39">
          <cell r="E39" t="str">
            <v>Capitation expense</v>
          </cell>
          <cell r="F39">
            <v>193112.13251199998</v>
          </cell>
          <cell r="G39">
            <v>0</v>
          </cell>
          <cell r="H39">
            <v>193112.13251199998</v>
          </cell>
          <cell r="O39" t="str">
            <v>Capitation expense</v>
          </cell>
          <cell r="R39">
            <v>193112.13251199992</v>
          </cell>
          <cell r="S39">
            <v>0</v>
          </cell>
          <cell r="T39">
            <v>193112.13251199992</v>
          </cell>
        </row>
        <row r="40">
          <cell r="E40" t="str">
            <v>ITS Access Fees</v>
          </cell>
          <cell r="F40">
            <v>0</v>
          </cell>
          <cell r="G40">
            <v>0</v>
          </cell>
          <cell r="H40">
            <v>0</v>
          </cell>
          <cell r="R40">
            <v>0</v>
          </cell>
          <cell r="S40">
            <v>0</v>
          </cell>
          <cell r="T40">
            <v>0</v>
          </cell>
        </row>
        <row r="41">
          <cell r="E41" t="str">
            <v xml:space="preserve"> Projected Claims Related Charges </v>
          </cell>
          <cell r="F41">
            <v>2773868.6651962111</v>
          </cell>
          <cell r="G41">
            <v>1302428.1728000001</v>
          </cell>
          <cell r="H41">
            <v>4076296.8379962109</v>
          </cell>
          <cell r="R41">
            <v>17594936.825165059</v>
          </cell>
          <cell r="S41">
            <v>5069243.0708677359</v>
          </cell>
          <cell r="T41">
            <v>31574452.473265685</v>
          </cell>
        </row>
        <row r="43">
          <cell r="B43" t="str">
            <v>III.</v>
          </cell>
          <cell r="L43" t="str">
            <v>IV.</v>
          </cell>
          <cell r="M43" t="str">
            <v xml:space="preserve">PROJECTED REINSURANCE </v>
          </cell>
        </row>
        <row r="44">
          <cell r="E44" t="str">
            <v>$60,000 specific stop loss charge</v>
          </cell>
          <cell r="F44">
            <v>102029.50329236845</v>
          </cell>
          <cell r="G44">
            <v>51349.535946000004</v>
          </cell>
          <cell r="H44">
            <v>153379.03923836845</v>
          </cell>
          <cell r="N44" t="str">
            <v>1.</v>
          </cell>
          <cell r="O44" t="str">
            <v>$60,000 specific stop loss charge</v>
          </cell>
          <cell r="R44">
            <v>685671.52025428636</v>
          </cell>
          <cell r="S44">
            <v>199896.85911921048</v>
          </cell>
          <cell r="T44">
            <v>885568.37937349686</v>
          </cell>
        </row>
        <row r="45">
          <cell r="E45" t="str">
            <v>% Aggregate Stop Loss charge</v>
          </cell>
          <cell r="F45">
            <v>18030.146323775374</v>
          </cell>
          <cell r="G45">
            <v>8465.783123199999</v>
          </cell>
          <cell r="H45">
            <v>26495.929446975373</v>
          </cell>
          <cell r="N45" t="str">
            <v>2.</v>
          </cell>
          <cell r="O45" t="str">
            <v>% Aggregate Stop Loss charge</v>
          </cell>
          <cell r="R45">
            <v>114367.08936357286</v>
          </cell>
          <cell r="S45">
            <v>32950.07996064028</v>
          </cell>
          <cell r="T45">
            <v>147317.16932421314</v>
          </cell>
        </row>
        <row r="46">
          <cell r="E46" t="str">
            <v>Total Projected Reinsurance</v>
          </cell>
          <cell r="F46">
            <v>120059.64961614383</v>
          </cell>
          <cell r="G46">
            <v>59815.319069200006</v>
          </cell>
          <cell r="H46">
            <v>179874.96868534383</v>
          </cell>
          <cell r="N46" t="str">
            <v>3.</v>
          </cell>
          <cell r="O46" t="str">
            <v>Total Projected Reinsurance</v>
          </cell>
          <cell r="R46">
            <v>800038.60961785924</v>
          </cell>
          <cell r="S46">
            <v>232846.93907985077</v>
          </cell>
          <cell r="T46">
            <v>1032885.54869771</v>
          </cell>
        </row>
        <row r="48">
          <cell r="B48" t="str">
            <v>V.</v>
          </cell>
        </row>
        <row r="49">
          <cell r="E49" t="str">
            <v>Administration Fee and Reserve Fee</v>
          </cell>
          <cell r="F49">
            <v>1214016.5659999999</v>
          </cell>
          <cell r="G49">
            <v>21747</v>
          </cell>
          <cell r="H49">
            <v>1235763.5659999999</v>
          </cell>
          <cell r="R49">
            <v>1483599.5659999999</v>
          </cell>
          <cell r="S49">
            <v>90265</v>
          </cell>
          <cell r="T49">
            <v>1573864.5659999999</v>
          </cell>
        </row>
        <row r="50">
          <cell r="E50" t="str">
            <v>Prescription Drug Administrative Credit</v>
          </cell>
          <cell r="F50">
            <v>0</v>
          </cell>
          <cell r="G50">
            <v>-111116.16</v>
          </cell>
          <cell r="H50">
            <v>-111116.16</v>
          </cell>
          <cell r="R50">
            <v>0</v>
          </cell>
          <cell r="S50">
            <v>-111116.16</v>
          </cell>
          <cell r="T50">
            <v>-111116.16</v>
          </cell>
        </row>
        <row r="51">
          <cell r="E51" t="str">
            <v>Net Administration Fee and Reserve Fee</v>
          </cell>
          <cell r="F51">
            <v>1214016.5659999999</v>
          </cell>
          <cell r="G51">
            <v>-89369.16</v>
          </cell>
          <cell r="H51">
            <v>1124647.406</v>
          </cell>
          <cell r="R51">
            <v>1483599.5659999999</v>
          </cell>
          <cell r="S51">
            <v>-20851.160000000003</v>
          </cell>
          <cell r="T51">
            <v>1462748.406</v>
          </cell>
        </row>
        <row r="52">
          <cell r="E52" t="str">
            <v>State Premium Tax</v>
          </cell>
          <cell r="F52">
            <v>2701.3421163632352</v>
          </cell>
          <cell r="G52">
            <v>1345.8446790570001</v>
          </cell>
          <cell r="H52">
            <v>4047.1867954202353</v>
          </cell>
          <cell r="R52">
            <v>18000.868716401834</v>
          </cell>
          <cell r="S52">
            <v>5239.0561292966431</v>
          </cell>
          <cell r="T52">
            <v>23239.924845698479</v>
          </cell>
        </row>
        <row r="53">
          <cell r="E53" t="str">
            <v>Optional HMC Products</v>
          </cell>
          <cell r="F53">
            <v>14219.4</v>
          </cell>
          <cell r="G53">
            <v>0</v>
          </cell>
          <cell r="H53">
            <v>14219.4</v>
          </cell>
          <cell r="R53">
            <v>14219.4</v>
          </cell>
          <cell r="S53">
            <v>0</v>
          </cell>
          <cell r="T53">
            <v>14219.4</v>
          </cell>
        </row>
        <row r="54">
          <cell r="E54" t="str">
            <v>Total Retention</v>
          </cell>
          <cell r="F54">
            <v>1230937.3081163631</v>
          </cell>
          <cell r="G54">
            <v>-88023.315320943002</v>
          </cell>
          <cell r="H54">
            <v>1142913.9927954201</v>
          </cell>
          <cell r="R54">
            <v>1515819.8347164015</v>
          </cell>
          <cell r="S54">
            <v>-15612.10387070336</v>
          </cell>
          <cell r="T54">
            <v>1500207.7308456984</v>
          </cell>
        </row>
        <row r="56">
          <cell r="B56" t="str">
            <v>VI.</v>
          </cell>
          <cell r="F56">
            <v>4124865.6229287181</v>
          </cell>
          <cell r="G56">
            <v>1274220.176548257</v>
          </cell>
          <cell r="H56">
            <v>5399085.7994769746</v>
          </cell>
          <cell r="R56">
            <v>19910795.269499321</v>
          </cell>
          <cell r="S56">
            <v>5286477.906076883</v>
          </cell>
          <cell r="T56">
            <v>34107545.752809092</v>
          </cell>
        </row>
        <row r="57">
          <cell r="M57" t="e">
            <v>#REF!</v>
          </cell>
        </row>
        <row r="58">
          <cell r="B58" t="str">
            <v>VII.</v>
          </cell>
          <cell r="H58" t="e">
            <v>#DIV/0!</v>
          </cell>
          <cell r="L58" t="str">
            <v>VII.</v>
          </cell>
          <cell r="M58" t="str">
            <v>PERCENT ADJUSTMENT (VI./II.)</v>
          </cell>
          <cell r="T58">
            <v>0.66575733764959777</v>
          </cell>
        </row>
        <row r="60">
          <cell r="B60" t="str">
            <v>VIII.</v>
          </cell>
          <cell r="H60"/>
          <cell r="L60" t="str">
            <v>VIII.</v>
          </cell>
          <cell r="M60" t="str">
            <v>n/a</v>
          </cell>
          <cell r="T60"/>
        </row>
        <row r="61">
          <cell r="M61"/>
        </row>
        <row r="62">
          <cell r="B62" t="str">
            <v>IX.</v>
          </cell>
          <cell r="H62">
            <v>0</v>
          </cell>
          <cell r="L62" t="str">
            <v>IX.</v>
          </cell>
          <cell r="M62" t="str">
            <v>n/a</v>
          </cell>
          <cell r="T62">
            <v>0</v>
          </cell>
        </row>
        <row r="64">
          <cell r="B64" t="str">
            <v>VIII.</v>
          </cell>
          <cell r="L64" t="str">
            <v>VIII.</v>
          </cell>
          <cell r="M64" t="str">
            <v>INCURRED BUT NOT REPORTED CLAIMS (IBNR)</v>
          </cell>
        </row>
      </sheetData>
      <sheetData sheetId="31" refreshError="1">
        <row r="3">
          <cell r="D3" t="str">
            <v>Prince William County Schools &amp; Service Authority</v>
          </cell>
          <cell r="J3" t="str">
            <v>Renewal</v>
          </cell>
        </row>
        <row r="4">
          <cell r="D4">
            <v>37438</v>
          </cell>
        </row>
        <row r="10">
          <cell r="D10" t="str">
            <v>Option 1</v>
          </cell>
          <cell r="E10" t="str">
            <v>Option 2</v>
          </cell>
          <cell r="F10" t="str">
            <v>Option 3</v>
          </cell>
          <cell r="G10" t="str">
            <v>Option 4</v>
          </cell>
          <cell r="H10" t="str">
            <v>Total</v>
          </cell>
          <cell r="I10" t="str">
            <v>Option 1</v>
          </cell>
          <cell r="J10" t="str">
            <v>Option 2</v>
          </cell>
          <cell r="K10" t="str">
            <v>Option 3</v>
          </cell>
          <cell r="L10" t="str">
            <v>Option 4</v>
          </cell>
          <cell r="M10" t="str">
            <v>Total</v>
          </cell>
        </row>
        <row r="11">
          <cell r="D11">
            <v>17.61</v>
          </cell>
          <cell r="E11">
            <v>17.61</v>
          </cell>
          <cell r="F11">
            <v>17.61</v>
          </cell>
          <cell r="G11">
            <v>17.61</v>
          </cell>
          <cell r="H11" t="e">
            <v>#DIV/0!</v>
          </cell>
          <cell r="I11">
            <v>16.2</v>
          </cell>
          <cell r="J11">
            <v>30.37764585724122</v>
          </cell>
          <cell r="K11">
            <v>0</v>
          </cell>
          <cell r="L11">
            <v>0</v>
          </cell>
          <cell r="M11">
            <v>18.401739485315083</v>
          </cell>
        </row>
        <row r="12">
          <cell r="D12">
            <v>417339.39</v>
          </cell>
          <cell r="E12">
            <v>417339.39</v>
          </cell>
          <cell r="F12">
            <v>417339.39</v>
          </cell>
          <cell r="G12">
            <v>417339.39</v>
          </cell>
          <cell r="H12">
            <v>1669357.56</v>
          </cell>
          <cell r="I12">
            <v>767847.6</v>
          </cell>
          <cell r="J12">
            <v>264710.80599999998</v>
          </cell>
          <cell r="K12">
            <v>0</v>
          </cell>
          <cell r="L12">
            <v>0</v>
          </cell>
          <cell r="M12">
            <v>1032558.406</v>
          </cell>
        </row>
        <row r="14">
          <cell r="D14">
            <v>15.540362462551155</v>
          </cell>
          <cell r="E14" t="e">
            <v>#DIV/0!</v>
          </cell>
          <cell r="F14" t="e">
            <v>#DIV/0!</v>
          </cell>
          <cell r="G14" t="e">
            <v>#DIV/0!</v>
          </cell>
          <cell r="H14" t="e">
            <v>#DIV/0!</v>
          </cell>
          <cell r="I14">
            <v>26.326443086645668</v>
          </cell>
          <cell r="J14">
            <v>-1.7775340831388878E-4</v>
          </cell>
          <cell r="K14">
            <v>0</v>
          </cell>
          <cell r="L14">
            <v>0</v>
          </cell>
          <cell r="M14">
            <v>22.238009703408029</v>
          </cell>
        </row>
        <row r="15">
          <cell r="D15">
            <v>368291.04999999981</v>
          </cell>
          <cell r="E15">
            <v>-0.42000000001280569</v>
          </cell>
          <cell r="F15">
            <v>0</v>
          </cell>
          <cell r="G15">
            <v>0</v>
          </cell>
          <cell r="H15">
            <v>368290.62999999977</v>
          </cell>
          <cell r="I15">
            <v>1247820.7494208314</v>
          </cell>
          <cell r="J15">
            <v>-1.5489432000472267</v>
          </cell>
          <cell r="K15">
            <v>0</v>
          </cell>
          <cell r="L15">
            <v>0</v>
          </cell>
          <cell r="M15">
            <v>1247819.2004776313</v>
          </cell>
        </row>
        <row r="17">
          <cell r="D17">
            <v>13.380202381285905</v>
          </cell>
          <cell r="E17">
            <v>10.927172267025464</v>
          </cell>
          <cell r="F17">
            <v>0</v>
          </cell>
          <cell r="G17">
            <v>0</v>
          </cell>
          <cell r="H17" t="e">
            <v>#DIV/0!</v>
          </cell>
          <cell r="I17">
            <v>8.4022743575678298</v>
          </cell>
          <cell r="J17">
            <v>3.6652513197154004</v>
          </cell>
          <cell r="K17">
            <v>0</v>
          </cell>
          <cell r="L17">
            <v>0</v>
          </cell>
          <cell r="M17">
            <v>7.6666310236669517</v>
          </cell>
        </row>
        <row r="18">
          <cell r="D18">
            <v>317097.41623409465</v>
          </cell>
          <cell r="E18">
            <v>47609.689567429945</v>
          </cell>
          <cell r="F18">
            <v>0</v>
          </cell>
          <cell r="G18">
            <v>0</v>
          </cell>
          <cell r="H18">
            <v>364707.10580152459</v>
          </cell>
          <cell r="I18">
            <v>398251</v>
          </cell>
          <cell r="J18">
            <v>31939</v>
          </cell>
          <cell r="K18">
            <v>0</v>
          </cell>
          <cell r="L18">
            <v>0</v>
          </cell>
          <cell r="M18">
            <v>430190</v>
          </cell>
        </row>
        <row r="20">
          <cell r="D20">
            <v>0</v>
          </cell>
          <cell r="E20">
            <v>0</v>
          </cell>
          <cell r="F20">
            <v>0</v>
          </cell>
          <cell r="G20">
            <v>0</v>
          </cell>
          <cell r="H20">
            <v>0</v>
          </cell>
          <cell r="I20">
            <v>0</v>
          </cell>
          <cell r="J20">
            <v>0</v>
          </cell>
          <cell r="K20">
            <v>0</v>
          </cell>
          <cell r="L20">
            <v>0</v>
          </cell>
          <cell r="M20">
            <v>0</v>
          </cell>
        </row>
        <row r="21">
          <cell r="D21">
            <v>0</v>
          </cell>
          <cell r="E21">
            <v>0</v>
          </cell>
          <cell r="F21">
            <v>0</v>
          </cell>
          <cell r="G21">
            <v>0</v>
          </cell>
          <cell r="H21">
            <v>0</v>
          </cell>
          <cell r="I21">
            <v>0</v>
          </cell>
          <cell r="J21">
            <v>0</v>
          </cell>
          <cell r="K21">
            <v>0</v>
          </cell>
          <cell r="L21">
            <v>0</v>
          </cell>
          <cell r="M21">
            <v>0</v>
          </cell>
        </row>
        <row r="23">
          <cell r="D23">
            <v>46.530564843837062</v>
          </cell>
          <cell r="E23">
            <v>106.71302721308926</v>
          </cell>
          <cell r="F23" t="e">
            <v>#DIV/0!</v>
          </cell>
          <cell r="G23" t="e">
            <v>#DIV/0!</v>
          </cell>
          <cell r="H23" t="e">
            <v>#DIV/0!</v>
          </cell>
          <cell r="I23">
            <v>50.928717444213504</v>
          </cell>
          <cell r="J23">
            <v>34.042719423548306</v>
          </cell>
          <cell r="K23">
            <v>0</v>
          </cell>
          <cell r="L23">
            <v>0</v>
          </cell>
          <cell r="M23">
            <v>48.306380212390067</v>
          </cell>
        </row>
        <row r="24">
          <cell r="D24">
            <v>1102727.8562340946</v>
          </cell>
          <cell r="E24">
            <v>464948.65956742992</v>
          </cell>
          <cell r="F24">
            <v>417339.39</v>
          </cell>
          <cell r="G24">
            <v>417339.39</v>
          </cell>
          <cell r="H24">
            <v>2402355.2958015245</v>
          </cell>
          <cell r="I24">
            <v>2413919.3494208315</v>
          </cell>
          <cell r="J24">
            <v>296648.25705679995</v>
          </cell>
          <cell r="K24">
            <v>0</v>
          </cell>
          <cell r="L24">
            <v>0</v>
          </cell>
          <cell r="M24">
            <v>2710567.6064776313</v>
          </cell>
        </row>
        <row r="26">
          <cell r="D26" t="str">
            <v>CURRENT</v>
          </cell>
          <cell r="I26" t="str">
            <v>RENEWAL</v>
          </cell>
        </row>
        <row r="27">
          <cell r="D27" t="str">
            <v>Option 1</v>
          </cell>
          <cell r="E27" t="str">
            <v>Option 2</v>
          </cell>
          <cell r="F27" t="str">
            <v>Option 3</v>
          </cell>
          <cell r="G27" t="str">
            <v>Option 4</v>
          </cell>
          <cell r="H27" t="str">
            <v>Total</v>
          </cell>
          <cell r="I27" t="str">
            <v>Option 1</v>
          </cell>
          <cell r="J27" t="str">
            <v>Option 2</v>
          </cell>
          <cell r="K27" t="str">
            <v>Option 3</v>
          </cell>
          <cell r="L27" t="str">
            <v>Option 4</v>
          </cell>
          <cell r="M27" t="str">
            <v>Total</v>
          </cell>
        </row>
        <row r="28">
          <cell r="D28">
            <v>100000</v>
          </cell>
          <cell r="E28">
            <v>100000</v>
          </cell>
          <cell r="F28">
            <v>100000</v>
          </cell>
          <cell r="G28">
            <v>100000</v>
          </cell>
          <cell r="H28" t="str">
            <v>n/a</v>
          </cell>
          <cell r="I28">
            <v>100000</v>
          </cell>
          <cell r="J28">
            <v>100000</v>
          </cell>
          <cell r="K28">
            <v>100000</v>
          </cell>
          <cell r="L28">
            <v>100000</v>
          </cell>
          <cell r="M28" t="str">
            <v>n/a</v>
          </cell>
        </row>
        <row r="29">
          <cell r="D29">
            <v>0</v>
          </cell>
          <cell r="E29">
            <v>0</v>
          </cell>
          <cell r="F29">
            <v>0</v>
          </cell>
          <cell r="G29">
            <v>0</v>
          </cell>
          <cell r="H29">
            <v>0</v>
          </cell>
          <cell r="I29" t="str">
            <v>n/a</v>
          </cell>
          <cell r="J29" t="str">
            <v>n/a</v>
          </cell>
          <cell r="K29" t="str">
            <v>n/a</v>
          </cell>
          <cell r="L29" t="str">
            <v>n/a</v>
          </cell>
          <cell r="M29" t="str">
            <v>n/a</v>
          </cell>
        </row>
        <row r="30">
          <cell r="D30">
            <v>0</v>
          </cell>
          <cell r="E30">
            <v>0</v>
          </cell>
          <cell r="F30">
            <v>0</v>
          </cell>
          <cell r="G30">
            <v>0</v>
          </cell>
          <cell r="H30">
            <v>0</v>
          </cell>
          <cell r="I30" t="str">
            <v>n/a</v>
          </cell>
          <cell r="J30" t="str">
            <v>n/a</v>
          </cell>
          <cell r="K30" t="str">
            <v>n/a</v>
          </cell>
          <cell r="L30" t="str">
            <v>n/a</v>
          </cell>
          <cell r="M30" t="str">
            <v>n/a</v>
          </cell>
        </row>
        <row r="32">
          <cell r="D32">
            <v>100000</v>
          </cell>
          <cell r="E32">
            <v>100000</v>
          </cell>
          <cell r="F32">
            <v>100000</v>
          </cell>
          <cell r="G32">
            <v>100000</v>
          </cell>
          <cell r="H32" t="str">
            <v>n/a</v>
          </cell>
          <cell r="I32">
            <v>100000</v>
          </cell>
          <cell r="J32">
            <v>100000</v>
          </cell>
          <cell r="K32">
            <v>100000</v>
          </cell>
          <cell r="L32">
            <v>100000</v>
          </cell>
          <cell r="M32" t="str">
            <v>n/a</v>
          </cell>
        </row>
        <row r="33">
          <cell r="D33">
            <v>0.04</v>
          </cell>
          <cell r="E33">
            <v>0.03</v>
          </cell>
          <cell r="F33">
            <v>0</v>
          </cell>
          <cell r="G33">
            <v>0</v>
          </cell>
          <cell r="H33" t="str">
            <v>n/a</v>
          </cell>
          <cell r="I33">
            <v>0</v>
          </cell>
          <cell r="J33">
            <v>0</v>
          </cell>
          <cell r="K33">
            <v>0</v>
          </cell>
          <cell r="L33">
            <v>0</v>
          </cell>
          <cell r="M33" t="str">
            <v>n/a</v>
          </cell>
        </row>
        <row r="34">
          <cell r="D34">
            <v>418131.49920000002</v>
          </cell>
          <cell r="E34">
            <v>19915.931999999997</v>
          </cell>
          <cell r="F34">
            <v>0</v>
          </cell>
          <cell r="G34">
            <v>0</v>
          </cell>
          <cell r="H34">
            <v>438047.43119999999</v>
          </cell>
          <cell r="I34">
            <v>0</v>
          </cell>
          <cell r="J34">
            <v>0</v>
          </cell>
          <cell r="K34">
            <v>0</v>
          </cell>
          <cell r="L34">
            <v>0</v>
          </cell>
          <cell r="M34">
            <v>0</v>
          </cell>
        </row>
        <row r="36">
          <cell r="D36">
            <v>1.25</v>
          </cell>
          <cell r="E36">
            <v>1.25</v>
          </cell>
          <cell r="F36">
            <v>1.25</v>
          </cell>
          <cell r="G36">
            <v>0</v>
          </cell>
          <cell r="H36" t="str">
            <v>n/a</v>
          </cell>
          <cell r="I36">
            <v>0</v>
          </cell>
          <cell r="J36">
            <v>0</v>
          </cell>
          <cell r="K36">
            <v>0</v>
          </cell>
          <cell r="L36">
            <v>0</v>
          </cell>
        </row>
        <row r="37">
          <cell r="D37">
            <v>6.4999999999999997E-3</v>
          </cell>
          <cell r="E37">
            <v>6.4999999999999997E-3</v>
          </cell>
          <cell r="F37">
            <v>6.4999999999999997E-3</v>
          </cell>
          <cell r="G37">
            <v>0</v>
          </cell>
          <cell r="H37" t="str">
            <v>n/a</v>
          </cell>
          <cell r="I37">
            <v>0</v>
          </cell>
          <cell r="J37">
            <v>0</v>
          </cell>
          <cell r="K37">
            <v>0</v>
          </cell>
          <cell r="L37">
            <v>0</v>
          </cell>
        </row>
        <row r="38">
          <cell r="D38">
            <v>67946.368619999994</v>
          </cell>
          <cell r="E38">
            <v>4315.1185999999989</v>
          </cell>
          <cell r="F38">
            <v>0</v>
          </cell>
          <cell r="G38">
            <v>0</v>
          </cell>
          <cell r="H38">
            <v>72261.487219999995</v>
          </cell>
          <cell r="I38">
            <v>0</v>
          </cell>
          <cell r="J38">
            <v>0</v>
          </cell>
          <cell r="K38">
            <v>0</v>
          </cell>
          <cell r="L38">
            <v>0</v>
          </cell>
          <cell r="M38">
            <v>0</v>
          </cell>
        </row>
        <row r="40">
          <cell r="D40" t="str">
            <v>CURRENT</v>
          </cell>
          <cell r="I40" t="str">
            <v>RENEWAL</v>
          </cell>
        </row>
        <row r="41">
          <cell r="D41" t="str">
            <v>Option 1</v>
          </cell>
          <cell r="E41" t="str">
            <v>Option 2</v>
          </cell>
          <cell r="F41" t="str">
            <v>Option 3</v>
          </cell>
          <cell r="G41" t="str">
            <v>Option 4</v>
          </cell>
          <cell r="H41" t="str">
            <v>Total</v>
          </cell>
          <cell r="I41" t="str">
            <v>Option 1</v>
          </cell>
          <cell r="J41" t="str">
            <v>Option 2</v>
          </cell>
          <cell r="K41" t="str">
            <v>Option 3</v>
          </cell>
          <cell r="L41" t="str">
            <v>Option 4</v>
          </cell>
          <cell r="M41" t="str">
            <v>Total</v>
          </cell>
        </row>
        <row r="42">
          <cell r="D42">
            <v>23699</v>
          </cell>
          <cell r="E42">
            <v>23699</v>
          </cell>
          <cell r="F42">
            <v>23699</v>
          </cell>
          <cell r="G42">
            <v>23699</v>
          </cell>
          <cell r="H42">
            <v>94796</v>
          </cell>
          <cell r="I42">
            <v>47398</v>
          </cell>
          <cell r="J42">
            <v>8714</v>
          </cell>
          <cell r="K42">
            <v>0</v>
          </cell>
          <cell r="L42">
            <v>0</v>
          </cell>
          <cell r="M42">
            <v>56112</v>
          </cell>
        </row>
        <row r="43">
          <cell r="D43" t="str">
            <v>n/a</v>
          </cell>
          <cell r="E43" t="str">
            <v>n/a</v>
          </cell>
          <cell r="F43" t="str">
            <v>n/a</v>
          </cell>
          <cell r="G43" t="str">
            <v>n/a</v>
          </cell>
          <cell r="H43" t="str">
            <v>n/a</v>
          </cell>
          <cell r="I43">
            <v>21143634.646787319</v>
          </cell>
          <cell r="J43">
            <v>1327433.1167334756</v>
          </cell>
          <cell r="K43">
            <v>0</v>
          </cell>
          <cell r="L43">
            <v>0</v>
          </cell>
          <cell r="M43">
            <v>22471067.763520796</v>
          </cell>
        </row>
        <row r="44">
          <cell r="D44">
            <v>17802754.940000001</v>
          </cell>
          <cell r="E44">
            <v>2672944</v>
          </cell>
          <cell r="F44">
            <v>0</v>
          </cell>
          <cell r="G44">
            <v>0</v>
          </cell>
          <cell r="H44">
            <v>20475698.940000001</v>
          </cell>
          <cell r="I44">
            <v>23188727.303840917</v>
          </cell>
          <cell r="J44">
            <v>1857914.0661012749</v>
          </cell>
          <cell r="K44">
            <v>0</v>
          </cell>
          <cell r="L44">
            <v>0</v>
          </cell>
          <cell r="M44">
            <v>25046641.369942192</v>
          </cell>
        </row>
      </sheetData>
      <sheetData sheetId="32" refreshError="1"/>
      <sheetData sheetId="33" refreshError="1"/>
      <sheetData sheetId="34"/>
      <sheetData sheetId="3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radj mem"/>
      <sheetName val="HK10manual "/>
      <sheetName val="24 mo 914"/>
      <sheetName val="24 mo 915"/>
      <sheetName val="24 mo combo"/>
      <sheetName val="12 MTH EXP"/>
      <sheetName val="RUA (P145)"/>
      <sheetName val="Rate Sheet (2)"/>
      <sheetName val="RUA"/>
      <sheetName val="CALCULATIONS"/>
      <sheetName val="ENR ADJ"/>
      <sheetName val="cover"/>
      <sheetName val="Rate Sheet revised"/>
      <sheetName val="internal"/>
      <sheetName val="Rate Shee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sheetData sheetId="11" refreshError="1"/>
      <sheetData sheetId="12" refreshError="1"/>
      <sheetData sheetId="13" refreshError="1"/>
      <sheetData sheetId="1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mt"/>
      <sheetName val="Data"/>
      <sheetName val="Sheet1"/>
    </sheetNames>
    <sheetDataSet>
      <sheetData sheetId="0" refreshError="1"/>
      <sheetData sheetId="1">
        <row r="1">
          <cell r="M1">
            <v>5148</v>
          </cell>
        </row>
      </sheetData>
      <sheetData sheetId="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vings Mock Up"/>
      <sheetName val="General"/>
      <sheetName val="Acct Code Search"/>
      <sheetName val="Access Import"/>
      <sheetName val="Access Export"/>
      <sheetName val="Calcs"/>
      <sheetName val="Option1"/>
      <sheetName val="Rate Review"/>
      <sheetName val="RUA_UA"/>
      <sheetName val="RUA_UA Review"/>
      <sheetName val="RUA Pros 250"/>
      <sheetName val="IBNR Cap Rates"/>
      <sheetName val="Charges"/>
      <sheetName val="Codes"/>
      <sheetName val="Cover"/>
      <sheetName val="First Year Calcs"/>
      <sheetName val="Glossary"/>
      <sheetName val="Option2"/>
      <sheetName val="Option3"/>
      <sheetName val="Option4"/>
      <sheetName val="Internal"/>
      <sheetName val="Main"/>
      <sheetName val="P&amp;L"/>
      <sheetName val="P&amp;L Review"/>
      <sheetName val="Rate Sheet"/>
      <sheetName val="Strategy"/>
      <sheetName val="CapitationWorksheet"/>
      <sheetName val="Savings Summary"/>
      <sheetName val="Savings Under 250"/>
      <sheetName val="Savings Over 250"/>
      <sheetName val="Assumptions"/>
      <sheetName val="Min Prem Rate Calcs"/>
      <sheetName val="Hidf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Guidance"/>
      <sheetName val="Instructions"/>
      <sheetName val="Summary"/>
      <sheetName val="Multiple Blues"/>
      <sheetName val="Carelink"/>
      <sheetName val="Blue Card Fees Adjustment"/>
      <sheetName val="Census"/>
      <sheetName val="Rx"/>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B3" t="str">
            <v>HMO</v>
          </cell>
        </row>
        <row r="4">
          <cell r="B4" t="str">
            <v>NWK</v>
          </cell>
        </row>
        <row r="5">
          <cell r="B5" t="str">
            <v>PPO</v>
          </cell>
        </row>
        <row r="6">
          <cell r="B6" t="str">
            <v>OAP</v>
          </cell>
        </row>
        <row r="7">
          <cell r="B7" t="str">
            <v>OAPIN</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RUA Pros 250"/>
      <sheetName val="RUA_UA"/>
      <sheetName val="IBNR Cap Rates"/>
      <sheetName val="Charges"/>
      <sheetName val="Savings Summary"/>
      <sheetName val="Savings Under 250"/>
      <sheetName val="Savings Over 250"/>
      <sheetName val="Glossary"/>
      <sheetName val="Cover"/>
      <sheetName val="Min Prem Rate Calcs"/>
      <sheetName val="Out of Area Savings"/>
      <sheetName val="Acct Code Search"/>
      <sheetName val="Codes"/>
      <sheetName val="Hidfac"/>
      <sheetName val="Access Import"/>
      <sheetName val="Access Export"/>
      <sheetName val="RUA_UA Review"/>
      <sheetName val="P&amp;L Review"/>
    </sheetNames>
    <sheetDataSet>
      <sheetData sheetId="0"/>
      <sheetData sheetId="1"/>
      <sheetData sheetId="2">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12/00 -11/01</v>
          </cell>
          <cell r="B6">
            <v>0</v>
          </cell>
          <cell r="C6">
            <v>0</v>
          </cell>
          <cell r="D6">
            <v>0</v>
          </cell>
          <cell r="E6">
            <v>0</v>
          </cell>
          <cell r="F6">
            <v>0</v>
          </cell>
          <cell r="G6">
            <v>0</v>
          </cell>
          <cell r="H6">
            <v>0</v>
          </cell>
          <cell r="J6">
            <v>0</v>
          </cell>
        </row>
        <row r="7">
          <cell r="A7" t="str">
            <v>12/99 -11/00</v>
          </cell>
          <cell r="B7">
            <v>0</v>
          </cell>
          <cell r="C7">
            <v>0</v>
          </cell>
          <cell r="D7">
            <v>0</v>
          </cell>
          <cell r="E7">
            <v>0</v>
          </cell>
          <cell r="F7">
            <v>0</v>
          </cell>
          <cell r="G7">
            <v>0</v>
          </cell>
          <cell r="H7">
            <v>0</v>
          </cell>
          <cell r="J7">
            <v>0</v>
          </cell>
        </row>
        <row r="8">
          <cell r="A8" t="str">
            <v>12/98 -12/99</v>
          </cell>
          <cell r="B8">
            <v>0</v>
          </cell>
          <cell r="C8">
            <v>0</v>
          </cell>
          <cell r="D8">
            <v>0</v>
          </cell>
          <cell r="E8">
            <v>0</v>
          </cell>
          <cell r="F8">
            <v>0</v>
          </cell>
          <cell r="G8">
            <v>0</v>
          </cell>
          <cell r="H8">
            <v>0</v>
          </cell>
          <cell r="J8">
            <v>0</v>
          </cell>
        </row>
        <row r="9">
          <cell r="B9" t="str">
            <v>ECD Margined Discount</v>
          </cell>
          <cell r="C9" t="str">
            <v>Drug ECD</v>
          </cell>
          <cell r="D9" t="str">
            <v>Physician Savings</v>
          </cell>
          <cell r="E9" t="str">
            <v>ITS Fees</v>
          </cell>
          <cell r="F9" t="str">
            <v>LastTwo Months Cap</v>
          </cell>
          <cell r="H9" t="str">
            <v>Premium</v>
          </cell>
        </row>
        <row r="10">
          <cell r="A10" t="str">
            <v>12/00 -11/01</v>
          </cell>
          <cell r="B10">
            <v>0</v>
          </cell>
          <cell r="C10">
            <v>0</v>
          </cell>
          <cell r="D10">
            <v>0</v>
          </cell>
          <cell r="E10">
            <v>0</v>
          </cell>
          <cell r="F10">
            <v>0</v>
          </cell>
          <cell r="H10">
            <v>0</v>
          </cell>
        </row>
        <row r="11">
          <cell r="A11" t="str">
            <v>12/99 -11/00</v>
          </cell>
          <cell r="B11">
            <v>0</v>
          </cell>
          <cell r="C11">
            <v>0</v>
          </cell>
          <cell r="D11">
            <v>0</v>
          </cell>
          <cell r="H11">
            <v>0</v>
          </cell>
        </row>
        <row r="12">
          <cell r="A12" t="str">
            <v>12/98 -12/99</v>
          </cell>
          <cell r="B12">
            <v>0</v>
          </cell>
          <cell r="C12">
            <v>0</v>
          </cell>
          <cell r="D12">
            <v>0</v>
          </cell>
          <cell r="H12">
            <v>0</v>
          </cell>
        </row>
        <row r="14">
          <cell r="A14" t="str">
            <v>Medical:  TRS  Exp  Claims PCPM</v>
          </cell>
          <cell r="D14">
            <v>0</v>
          </cell>
        </row>
        <row r="15">
          <cell r="A15" t="str">
            <v>Drug:       TRS  Exp  Claims PCPM</v>
          </cell>
          <cell r="D15">
            <v>0</v>
          </cell>
          <cell r="G15" t="str">
            <v>Number of contracts over SSL?</v>
          </cell>
          <cell r="H15">
            <v>0</v>
          </cell>
        </row>
        <row r="17">
          <cell r="A17" t="str">
            <v>SECTION 1:  PROPOSAL CLAIMS AND ENROLLMENT</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12/00 -11/01</v>
          </cell>
          <cell r="B47">
            <v>0</v>
          </cell>
          <cell r="C47">
            <v>0</v>
          </cell>
          <cell r="D47">
            <v>0</v>
          </cell>
          <cell r="E47">
            <v>0</v>
          </cell>
          <cell r="F47">
            <v>0</v>
          </cell>
          <cell r="G47">
            <v>0</v>
          </cell>
          <cell r="H47">
            <v>0</v>
          </cell>
          <cell r="I47">
            <v>0</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2">
          <cell r="B52" t="str">
            <v>Ees</v>
          </cell>
          <cell r="C52" t="str">
            <v>E/child</v>
          </cell>
          <cell r="D52" t="str">
            <v>E/children</v>
          </cell>
          <cell r="E52" t="str">
            <v>E/spouse</v>
          </cell>
          <cell r="F52" t="str">
            <v>E/family</v>
          </cell>
          <cell r="G52" t="str">
            <v>Carveout</v>
          </cell>
          <cell r="H52" t="str">
            <v>Members</v>
          </cell>
          <cell r="I52" t="str">
            <v>Contracts</v>
          </cell>
        </row>
        <row r="53">
          <cell r="A53">
            <v>36861</v>
          </cell>
          <cell r="B53">
            <v>0</v>
          </cell>
          <cell r="C53">
            <v>0</v>
          </cell>
          <cell r="D53">
            <v>0</v>
          </cell>
          <cell r="E53">
            <v>0</v>
          </cell>
          <cell r="F53">
            <v>0</v>
          </cell>
          <cell r="G53">
            <v>0</v>
          </cell>
          <cell r="H53">
            <v>0</v>
          </cell>
          <cell r="I53">
            <v>0</v>
          </cell>
        </row>
        <row r="54">
          <cell r="A54">
            <v>37225</v>
          </cell>
          <cell r="B54">
            <v>0</v>
          </cell>
          <cell r="C54">
            <v>0</v>
          </cell>
          <cell r="D54">
            <v>0</v>
          </cell>
          <cell r="E54">
            <v>0</v>
          </cell>
          <cell r="F54">
            <v>0</v>
          </cell>
          <cell r="G54">
            <v>0</v>
          </cell>
          <cell r="H54">
            <v>0</v>
          </cell>
          <cell r="I54">
            <v>0</v>
          </cell>
        </row>
        <row r="62">
          <cell r="A62" t="str">
            <v>Weighted Enrollment Adj.</v>
          </cell>
          <cell r="D62" t="str">
            <v>Current *</v>
          </cell>
          <cell r="E62" t="str">
            <v>Prior *</v>
          </cell>
          <cell r="F62" t="str">
            <v>Weighted EE Adj.</v>
          </cell>
        </row>
        <row r="63">
          <cell r="C63" t="str">
            <v>Contracts</v>
          </cell>
          <cell r="D63">
            <v>0</v>
          </cell>
          <cell r="E63">
            <v>0</v>
          </cell>
          <cell r="F63">
            <v>0</v>
          </cell>
          <cell r="G63" t="str">
            <v>*Combined enrollment is used if</v>
          </cell>
        </row>
        <row r="64">
          <cell r="C64" t="str">
            <v>Members</v>
          </cell>
          <cell r="D64">
            <v>0</v>
          </cell>
          <cell r="E64">
            <v>0</v>
          </cell>
          <cell r="F64">
            <v>0</v>
          </cell>
          <cell r="G64" t="str">
            <v xml:space="preserve">  indicated on the General Screen</v>
          </cell>
        </row>
        <row r="88">
          <cell r="A88" t="str">
            <v>Medical:</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1</v>
          </cell>
          <cell r="C89">
            <v>1</v>
          </cell>
          <cell r="D89">
            <v>1</v>
          </cell>
          <cell r="E89">
            <v>0</v>
          </cell>
          <cell r="F89">
            <v>0</v>
          </cell>
          <cell r="G89">
            <v>1</v>
          </cell>
          <cell r="H89">
            <v>1</v>
          </cell>
        </row>
        <row r="90">
          <cell r="A90" t="str">
            <v>Prior:</v>
          </cell>
          <cell r="B90">
            <v>1</v>
          </cell>
          <cell r="C90">
            <v>1</v>
          </cell>
          <cell r="D90">
            <v>1</v>
          </cell>
          <cell r="E90">
            <v>0</v>
          </cell>
        </row>
        <row r="92">
          <cell r="A92" t="str">
            <v>Drug:</v>
          </cell>
          <cell r="B92" t="str">
            <v>Annualize</v>
          </cell>
          <cell r="C92" t="str">
            <v>Benefit Adjustment</v>
          </cell>
          <cell r="D92" t="str">
            <v>Enrollment Adjustment</v>
          </cell>
          <cell r="E92" t="str">
            <v>Claims Adj.</v>
          </cell>
          <cell r="G92" t="str">
            <v>Choice Adj.</v>
          </cell>
          <cell r="H92" t="str">
            <v>TRS Adj.</v>
          </cell>
        </row>
        <row r="93">
          <cell r="A93" t="str">
            <v>Current:</v>
          </cell>
          <cell r="B93">
            <v>1</v>
          </cell>
          <cell r="C93">
            <v>1</v>
          </cell>
          <cell r="D93">
            <v>1</v>
          </cell>
          <cell r="E93">
            <v>0</v>
          </cell>
          <cell r="G93">
            <v>1</v>
          </cell>
          <cell r="H93">
            <v>1</v>
          </cell>
        </row>
        <row r="94">
          <cell r="A94" t="str">
            <v>Prior:</v>
          </cell>
          <cell r="B94">
            <v>1</v>
          </cell>
          <cell r="C94">
            <v>1</v>
          </cell>
          <cell r="D94">
            <v>1</v>
          </cell>
          <cell r="E94">
            <v>0</v>
          </cell>
        </row>
        <row r="95">
          <cell r="A95" t="str">
            <v>*** Enter adjustments (except $ fields) as increases or decreases from 1.  (i.e. .95 or 1.05)</v>
          </cell>
        </row>
        <row r="112">
          <cell r="A112" t="str">
            <v xml:space="preserve"> Or: Change in IBNR</v>
          </cell>
          <cell r="B112" t="str">
            <v>Medical</v>
          </cell>
          <cell r="F112" t="str">
            <v>Drug</v>
          </cell>
        </row>
        <row r="113">
          <cell r="B113" t="str">
            <v>Y or N</v>
          </cell>
          <cell r="C113" t="str">
            <v>Percentage</v>
          </cell>
          <cell r="F113" t="str">
            <v>Y or N</v>
          </cell>
          <cell r="G113" t="str">
            <v>Percentage</v>
          </cell>
        </row>
        <row r="114">
          <cell r="B114" t="str">
            <v>N</v>
          </cell>
          <cell r="C114">
            <v>0</v>
          </cell>
          <cell r="F114" t="str">
            <v>N</v>
          </cell>
          <cell r="G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v>
          </cell>
          <cell r="C119">
            <v>0</v>
          </cell>
          <cell r="D119">
            <v>0</v>
          </cell>
          <cell r="E119">
            <v>1</v>
          </cell>
          <cell r="G119">
            <v>0</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0</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v>
          </cell>
          <cell r="C125">
            <v>0</v>
          </cell>
          <cell r="D125">
            <v>0</v>
          </cell>
          <cell r="E125">
            <v>1</v>
          </cell>
          <cell r="G125">
            <v>0</v>
          </cell>
          <cell r="H125">
            <v>0</v>
          </cell>
        </row>
        <row r="129">
          <cell r="C129" t="str">
            <v>Defaults:</v>
          </cell>
          <cell r="D129">
            <v>1</v>
          </cell>
          <cell r="E129">
            <v>0</v>
          </cell>
          <cell r="F129">
            <v>0</v>
          </cell>
          <cell r="G129">
            <v>1</v>
          </cell>
        </row>
        <row r="136">
          <cell r="B136" t="str">
            <v>Current:</v>
          </cell>
          <cell r="C136">
            <v>60000</v>
          </cell>
          <cell r="G136">
            <v>0</v>
          </cell>
        </row>
        <row r="141">
          <cell r="B141" t="str">
            <v>Current:</v>
          </cell>
          <cell r="C141">
            <v>0</v>
          </cell>
          <cell r="D141">
            <v>0</v>
          </cell>
        </row>
        <row r="160">
          <cell r="A160" t="str">
            <v>SAVINGS EXHIBIT</v>
          </cell>
        </row>
        <row r="161">
          <cell r="D161" t="str">
            <v>Admin</v>
          </cell>
          <cell r="E161" t="str">
            <v>Reserve</v>
          </cell>
        </row>
        <row r="162">
          <cell r="C162" t="str">
            <v xml:space="preserve">Current Dollars: </v>
          </cell>
          <cell r="D162">
            <v>0</v>
          </cell>
          <cell r="E162">
            <v>0</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ossaryFullyInsured"/>
      <sheetName val="Anthem Cover"/>
      <sheetName val="Charges"/>
      <sheetName val="Savings Over 250"/>
      <sheetName val="Rate Sheet"/>
      <sheetName val="RUA_UA"/>
    </sheetNames>
    <sheetDataSet>
      <sheetData sheetId="0" refreshError="1"/>
      <sheetData sheetId="1" refreshError="1"/>
      <sheetData sheetId="2" refreshError="1"/>
      <sheetData sheetId="3" refreshError="1"/>
      <sheetData sheetId="4"/>
      <sheetData sheetId="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vings Over 250 No Prior"/>
      <sheetName val="RUA_UA (2)"/>
      <sheetName val="Charges"/>
      <sheetName val="GlossarySelfInsured"/>
      <sheetName val="Anthem Cover"/>
      <sheetName val="Rate Sheet (2)"/>
      <sheetName val="Rate Sheet"/>
      <sheetName val="RUA_UA"/>
    </sheetNames>
    <sheetDataSet>
      <sheetData sheetId="0" refreshError="1"/>
      <sheetData sheetId="1" refreshError="1"/>
      <sheetData sheetId="2"/>
      <sheetData sheetId="3"/>
      <sheetData sheetId="4" refreshError="1"/>
      <sheetData sheetId="5" refreshError="1"/>
      <sheetData sheetId="6"/>
      <sheetData sheetId="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fe-DisabRenewal"/>
      <sheetName val="Recommendation"/>
      <sheetName val="STD Benefits"/>
      <sheetName val="LTD Benefits"/>
      <sheetName val="Life Benefits $250K"/>
      <sheetName val="Life Benefits $300K"/>
      <sheetName val="Life Benefits $350K"/>
      <sheetName val="Supp Life"/>
      <sheetName val="Exec Supp Income Summary"/>
      <sheetName val="Exec Supp Income Replacement"/>
      <sheetName val="Life Financial Summary"/>
      <sheetName val="Dis Financial Summary"/>
      <sheetName val="STD"/>
      <sheetName val="LTD"/>
      <sheetName val="Life"/>
      <sheetName val="AD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rectionsChanges"/>
      <sheetName val="MAIN"/>
      <sheetName val="General"/>
      <sheetName val="Option1"/>
      <sheetName val="Option2"/>
      <sheetName val="Option3"/>
      <sheetName val="Option4"/>
      <sheetName val="SWOT"/>
      <sheetName val="Calcs"/>
      <sheetName val="Strategy"/>
      <sheetName val="Internal"/>
      <sheetName val="Medical Release"/>
      <sheetName val="P&amp;L Review"/>
      <sheetName val="RUA Pros 250"/>
      <sheetName val="RUA"/>
      <sheetName val="RUA 1000"/>
      <sheetName val="Rate Sheet"/>
      <sheetName val="Rate Blank"/>
      <sheetName val="IBNR Cap Rates"/>
      <sheetName val="Charges"/>
      <sheetName val="Savings Summary"/>
      <sheetName val="Savings Under 250"/>
      <sheetName val="Savings Over 250"/>
      <sheetName val="Overview"/>
      <sheetName val="Glossary"/>
      <sheetName val="Cover"/>
      <sheetName val="Tracking"/>
      <sheetName val="Fact Sheet"/>
      <sheetName val="Sales Incentive"/>
      <sheetName val="Rate Comp"/>
      <sheetName val="Dental"/>
      <sheetName val="Dental Calcs"/>
      <sheetName val="Dental RUA"/>
      <sheetName val="Dental Rate Sheet"/>
      <sheetName val="Dental Release"/>
      <sheetName val="Dental Tracking"/>
      <sheetName val="Dental Fact Sheet"/>
      <sheetName val="Min Prem Rate Calcs"/>
      <sheetName val="Out of Area Savings"/>
      <sheetName val="Dental Hidfac"/>
      <sheetName val="Codes"/>
      <sheetName val="Hidfac"/>
      <sheetName val="Keyed"/>
      <sheetName val="Export"/>
      <sheetName val="Keyed Bac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 sheetId="4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Table"/>
      <sheetName val="Age service pivot table"/>
      <sheetName val="original"/>
      <sheetName val="Censcalc"/>
      <sheetName val="Sheet1"/>
      <sheetName val="Put last names first"/>
      <sheetName val="claims (2)"/>
      <sheetName val="projection (2)"/>
      <sheetName val="Contribution Strategy check"/>
      <sheetName val="Quarterly 1999"/>
      <sheetName val="ContribMonthly"/>
      <sheetName val="Med Rates"/>
      <sheetName val="Nonmanagers (3)"/>
      <sheetName val="Sheet1 (5)"/>
      <sheetName val="Life and LTD rate checks"/>
      <sheetName val="Voluntary Life Rates"/>
      <sheetName val="Rate Check"/>
      <sheetName val="Employer contributions"/>
      <sheetName val="Sheet1 (2)"/>
      <sheetName val="3 Plan Rate Comp"/>
      <sheetName val="SuppLifeRates"/>
      <sheetName val="DepLife Rates"/>
      <sheetName val="Trigon re contracep &amp; chiro"/>
      <sheetName val="Sloan"/>
      <sheetName val="Con Strat - Renewal"/>
      <sheetName val="Check MedDen Rate Totals"/>
      <sheetName val="Life"/>
      <sheetName val="Reallocate Rates"/>
      <sheetName val="Den contrib - Trigon Reallocate"/>
      <sheetName val="Contrib Strategy"/>
      <sheetName val="Sample"/>
      <sheetName val="Estimate"/>
      <sheetName val="Editcell"/>
      <sheetName val="Calc Ages"/>
      <sheetName val="Ee Med Cont % of Salary"/>
      <sheetName val="LTD Rates-SF likes"/>
      <sheetName val="LTDBenefits-SF likes"/>
      <sheetName val="Dental Benefits-SF likes"/>
      <sheetName val="Life Rates Benefits-SF likes"/>
      <sheetName val="Table of Contents"/>
      <sheetName val="Executive Summary"/>
      <sheetName val="Medical Rates"/>
      <sheetName val="Medical Benefits"/>
      <sheetName val="Benefit Plan Alternatives"/>
      <sheetName val="Medical Contribution"/>
      <sheetName val="Dental Rates"/>
      <sheetName val="Dental Benefits"/>
      <sheetName val="Dental Contribution"/>
      <sheetName val="2001proj"/>
      <sheetName val="2001proj - Alison Version"/>
      <sheetName val="Medical Renewal Analysis"/>
      <sheetName val="Medical Experience"/>
      <sheetName val="Benchmarking"/>
      <sheetName val="Maximum Liability"/>
      <sheetName val="Total Group"/>
      <sheetName val="Reeves"/>
      <sheetName val="Teer All"/>
      <sheetName val="Teer"/>
      <sheetName val="ICC"/>
      <sheetName val="Larco"/>
      <sheetName val="Branscome"/>
      <sheetName val="Delmarva"/>
      <sheetName val="_x0000__x0005__x0000__x0007__x0000__x0000__x0000__x0000__x0000_e Pr_x0001_"/>
    </sheetNames>
    <sheetDataSet>
      <sheetData sheetId="0"/>
      <sheetData sheetId="1"/>
      <sheetData sheetId="2"/>
      <sheetData sheetId="3"/>
      <sheetData sheetId="4" refreshError="1">
        <row r="2">
          <cell r="A2">
            <v>0</v>
          </cell>
          <cell r="B2">
            <v>0</v>
          </cell>
        </row>
        <row r="3">
          <cell r="A3">
            <v>1</v>
          </cell>
          <cell r="B3">
            <v>8</v>
          </cell>
        </row>
        <row r="4">
          <cell r="A4">
            <v>2</v>
          </cell>
          <cell r="B4">
            <v>10</v>
          </cell>
        </row>
        <row r="5">
          <cell r="A5">
            <v>3</v>
          </cell>
          <cell r="B5">
            <v>10</v>
          </cell>
        </row>
        <row r="6">
          <cell r="A6">
            <v>4</v>
          </cell>
          <cell r="B6">
            <v>10</v>
          </cell>
        </row>
        <row r="7">
          <cell r="A7">
            <v>5</v>
          </cell>
          <cell r="B7">
            <v>15</v>
          </cell>
        </row>
        <row r="8">
          <cell r="A8">
            <v>6</v>
          </cell>
          <cell r="B8">
            <v>15</v>
          </cell>
        </row>
        <row r="9">
          <cell r="A9">
            <v>7</v>
          </cell>
          <cell r="B9">
            <v>15</v>
          </cell>
        </row>
        <row r="10">
          <cell r="A10">
            <v>8</v>
          </cell>
          <cell r="B10">
            <v>15</v>
          </cell>
        </row>
        <row r="11">
          <cell r="A11">
            <v>9</v>
          </cell>
          <cell r="B11">
            <v>15</v>
          </cell>
        </row>
        <row r="12">
          <cell r="A12">
            <v>10</v>
          </cell>
          <cell r="B12">
            <v>20</v>
          </cell>
        </row>
        <row r="13">
          <cell r="A13">
            <v>11</v>
          </cell>
          <cell r="B13">
            <v>20</v>
          </cell>
        </row>
        <row r="14">
          <cell r="A14">
            <v>12</v>
          </cell>
          <cell r="B14">
            <v>20</v>
          </cell>
        </row>
        <row r="15">
          <cell r="A15">
            <v>13</v>
          </cell>
          <cell r="B15">
            <v>20</v>
          </cell>
        </row>
        <row r="16">
          <cell r="A16">
            <v>14</v>
          </cell>
          <cell r="B16">
            <v>20</v>
          </cell>
        </row>
        <row r="17">
          <cell r="A17">
            <v>15</v>
          </cell>
          <cell r="B17">
            <v>20</v>
          </cell>
        </row>
        <row r="18">
          <cell r="A18">
            <v>16</v>
          </cell>
          <cell r="B18">
            <v>20</v>
          </cell>
        </row>
        <row r="19">
          <cell r="A19">
            <v>18</v>
          </cell>
          <cell r="B19">
            <v>20</v>
          </cell>
        </row>
        <row r="20">
          <cell r="A20">
            <v>19</v>
          </cell>
          <cell r="B20">
            <v>20</v>
          </cell>
        </row>
        <row r="21">
          <cell r="A21">
            <v>20</v>
          </cell>
          <cell r="B21">
            <v>20</v>
          </cell>
        </row>
        <row r="22">
          <cell r="A22">
            <v>21</v>
          </cell>
          <cell r="B22">
            <v>20</v>
          </cell>
        </row>
        <row r="23">
          <cell r="A23">
            <v>22</v>
          </cell>
          <cell r="B23">
            <v>20</v>
          </cell>
        </row>
        <row r="24">
          <cell r="A24">
            <v>23</v>
          </cell>
          <cell r="B24">
            <v>20</v>
          </cell>
        </row>
        <row r="25">
          <cell r="A25">
            <v>24</v>
          </cell>
          <cell r="B25">
            <v>20</v>
          </cell>
        </row>
        <row r="26">
          <cell r="A26">
            <v>25</v>
          </cell>
          <cell r="B26">
            <v>20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Mature Calcs"/>
      <sheetName val="First Year Calcs"/>
      <sheetName val="Group Input"/>
      <sheetName val="UA250-PRO"/>
      <sheetName val="Rates250-PRO"/>
      <sheetName val="UA250-ALT"/>
      <sheetName val="Rates250-ALT"/>
      <sheetName val="Charges250_Alt"/>
      <sheetName val="UA1000"/>
      <sheetName val="UA1000First"/>
      <sheetName val="Rates1000Mature"/>
      <sheetName val="Rates1000First"/>
      <sheetName val="Charges1000"/>
      <sheetName val="Savings Pro Under 250"/>
      <sheetName val="Savings Pro Over 250"/>
      <sheetName val="Savings Alt Over 250"/>
      <sheetName val="Savings Alt Under 250"/>
      <sheetName val="IBNR Cap Rates"/>
      <sheetName val="Cover"/>
      <sheetName val="Release Form"/>
      <sheetName val="Assumptions"/>
      <sheetName val="Glossary"/>
      <sheetName val="Sales Codes"/>
      <sheetName val="Keyed"/>
      <sheetName val="Export"/>
      <sheetName val="hidfac"/>
    </sheetNames>
    <sheetDataSet>
      <sheetData sheetId="0"/>
      <sheetData sheetId="1" refreshError="1">
        <row r="3">
          <cell r="E3">
            <v>60000</v>
          </cell>
        </row>
        <row r="4">
          <cell r="E4">
            <v>0</v>
          </cell>
        </row>
        <row r="40">
          <cell r="I40">
            <v>0</v>
          </cell>
        </row>
        <row r="41">
          <cell r="I41">
            <v>0</v>
          </cell>
        </row>
        <row r="42">
          <cell r="I42">
            <v>0</v>
          </cell>
        </row>
        <row r="53">
          <cell r="I53">
            <v>0</v>
          </cell>
        </row>
        <row r="57">
          <cell r="I57">
            <v>0</v>
          </cell>
        </row>
        <row r="65">
          <cell r="I65">
            <v>0</v>
          </cell>
        </row>
        <row r="66">
          <cell r="I66">
            <v>0</v>
          </cell>
        </row>
        <row r="77">
          <cell r="I77">
            <v>0</v>
          </cell>
        </row>
        <row r="78">
          <cell r="I78">
            <v>0</v>
          </cell>
        </row>
      </sheetData>
      <sheetData sheetId="2" refreshError="1">
        <row r="55">
          <cell r="I55">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 PPO"/>
      <sheetName val="BS - Indemnity"/>
      <sheetName val="tblClassShiftingDesc(True Only)"/>
      <sheetName val="Benefit Summary Std Exclusions"/>
      <sheetName val="Benefit Summary PIE Exclusions"/>
      <sheetName val="Benefit Summary Choice Plus"/>
      <sheetName val="Benefit Summary Data"/>
      <sheetName val="NJ"/>
      <sheetName val="Manual"/>
      <sheetName val="Regulation"/>
      <sheetName val="Summary"/>
      <sheetName val="Macros"/>
      <sheetName val="Choiceplus"/>
      <sheetName val="Saving Data"/>
      <sheetName val="Indem-Out"/>
      <sheetName val="Trend-out"/>
      <sheetName val="In-Net"/>
      <sheetName val="Trend-in"/>
      <sheetName val="Pre-Disc-In"/>
      <sheetName val="Benefit Dif"/>
      <sheetName val="Reimb Dif"/>
      <sheetName val="Current Plan-in"/>
      <sheetName val="Current Plan-Out"/>
      <sheetName val="Current Plan Pre Disc"/>
      <sheetName val="Blend"/>
      <sheetName val="Tables1"/>
      <sheetName val="Tables 2"/>
      <sheetName val="BenefitOptions"/>
      <sheetName val="Raitng Model Variables"/>
      <sheetName val="Saving Data One"/>
      <sheetName val="Saving Class Shifting"/>
      <sheetName val="Saving Competitor Data"/>
      <sheetName val="BreakoutReport"/>
      <sheetName val="CensusCalculations"/>
      <sheetName val="DataSummary"/>
      <sheetName val="DependentCodes"/>
      <sheetName val="ImportedData"/>
    </sheetNames>
    <sheetDataSet>
      <sheetData sheetId="0"/>
      <sheetData sheetId="1"/>
      <sheetData sheetId="2"/>
      <sheetData sheetId="3"/>
      <sheetData sheetId="4"/>
      <sheetData sheetId="5"/>
      <sheetData sheetId="6"/>
      <sheetData sheetId="7"/>
      <sheetData sheetId="8"/>
      <sheetData sheetId="9"/>
      <sheetData sheetId="10"/>
      <sheetData sheetId="11" refreshError="1">
        <row r="134">
          <cell r="B134">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
      <sheetName val="Factors"/>
      <sheetName val="CRED9603"/>
    </sheetNames>
    <definedNames>
      <definedName name="_xlbgnm.baf1"/>
      <definedName name="_xlbgnm.baf2"/>
      <definedName name="_xlbgnm.baf3"/>
      <definedName name="_xlbgnm.baf4"/>
    </definedNames>
    <sheetDataSet>
      <sheetData sheetId="0"/>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Calcs"/>
      <sheetName val="First Year Calcs"/>
      <sheetName val="P&amp;L Review"/>
      <sheetName val="P&amp;L"/>
      <sheetName val="Strategy"/>
      <sheetName val="Internal"/>
      <sheetName val="Rate Review"/>
      <sheetName val="Rate Sheet"/>
      <sheetName val="RUA Pros 250"/>
      <sheetName val="RUA_UA"/>
      <sheetName val="IBNR Cap Rates"/>
      <sheetName val="Charges"/>
      <sheetName val="Savings Summary"/>
      <sheetName val="Savings Under 250"/>
      <sheetName val="Savings Over 250"/>
      <sheetName val="Asssumptions"/>
      <sheetName val="Glossary"/>
      <sheetName val="Cover"/>
      <sheetName val="Min Prem Rate Calcs"/>
      <sheetName val="Acct Code Search"/>
      <sheetName val="Codes"/>
      <sheetName val="Hidfac"/>
      <sheetName val="Access Import"/>
      <sheetName val="Access Export"/>
      <sheetName val="RUA_UA Review"/>
      <sheetName val="P&amp;L Review Non-System"/>
    </sheetNames>
    <sheetDataSet>
      <sheetData sheetId="0"/>
      <sheetData sheetId="1" refreshError="1"/>
      <sheetData sheetId="2" refreshError="1">
        <row r="5">
          <cell r="A5" t="str">
            <v>Time Period:</v>
          </cell>
        </row>
        <row r="59">
          <cell r="D59">
            <v>5.3440213760855048E-3</v>
          </cell>
        </row>
      </sheetData>
      <sheetData sheetId="3" refreshError="1">
        <row r="5">
          <cell r="A5" t="str">
            <v>Time Period:</v>
          </cell>
        </row>
        <row r="59">
          <cell r="D59">
            <v>3.0060120240480962E-3</v>
          </cell>
        </row>
      </sheetData>
      <sheetData sheetId="4" refreshError="1">
        <row r="5">
          <cell r="A5" t="str">
            <v>Time Period:</v>
          </cell>
        </row>
        <row r="59">
          <cell r="D59">
            <v>0</v>
          </cell>
        </row>
      </sheetData>
      <sheetData sheetId="5" refreshError="1">
        <row r="5">
          <cell r="A5" t="str">
            <v>Time Period:</v>
          </cell>
        </row>
        <row r="59">
          <cell r="D59">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sheetData sheetId="2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 &amp; ClmLoc"/>
      <sheetName val="ppr claims"/>
      <sheetName val=" enradj mem"/>
      <sheetName val="Trigon Cover"/>
      <sheetName val="AcctStmt99"/>
      <sheetName val="Calcs"/>
      <sheetName val="RUA"/>
      <sheetName val="EXP of Charges"/>
      <sheetName val="RateSheet"/>
      <sheetName val="Proj Save"/>
      <sheetName val="rx by source by 3 tier"/>
      <sheetName val="top 25 rx"/>
      <sheetName val="cpc analysis"/>
      <sheetName val="99Drug "/>
      <sheetName val="GphData"/>
      <sheetName val="Enr Gph"/>
      <sheetName val="Clms Gph"/>
      <sheetName val="PieGph"/>
      <sheetName val="CosteeGph"/>
      <sheetName val="Overview"/>
      <sheetName val="TblCnt"/>
      <sheetName val="GlossaryN)"/>
    </sheetNames>
    <sheetDataSet>
      <sheetData sheetId="0" refreshError="1"/>
      <sheetData sheetId="1"/>
      <sheetData sheetId="2" refreshError="1"/>
      <sheetData sheetId="3"/>
      <sheetData sheetId="4" refreshError="1"/>
      <sheetData sheetId="5"/>
      <sheetData sheetId="6"/>
      <sheetData sheetId="7"/>
      <sheetData sheetId="8">
        <row r="2">
          <cell r="A2" t="str">
            <v>PACKAGING SERVICES, INC.</v>
          </cell>
        </row>
        <row r="3">
          <cell r="A3" t="str">
            <v>Group Number: 4111 and Account Code:  50741</v>
          </cell>
        </row>
        <row r="4">
          <cell r="A4" t="str">
            <v>125% Minimum Premium Funding</v>
          </cell>
        </row>
        <row r="5">
          <cell r="A5" t="str">
            <v>Renewal Premium Sheet</v>
          </cell>
        </row>
        <row r="6">
          <cell r="A6" t="str">
            <v>For the Period:  1/1/00 through 12/31/00</v>
          </cell>
        </row>
        <row r="9">
          <cell r="J9" t="str">
            <v>As of 1/00</v>
          </cell>
        </row>
        <row r="10">
          <cell r="B10" t="str">
            <v xml:space="preserve">ENROLLMENT </v>
          </cell>
        </row>
        <row r="11">
          <cell r="B11" t="str">
            <v>Beginning as of August 1, 1998</v>
          </cell>
          <cell r="J11">
            <v>516</v>
          </cell>
          <cell r="K11">
            <v>199</v>
          </cell>
          <cell r="L11">
            <v>199</v>
          </cell>
        </row>
        <row r="12">
          <cell r="B12" t="str">
            <v>Ending as of July 31, 1999</v>
          </cell>
        </row>
        <row r="14">
          <cell r="C14" t="str">
            <v>Employee Only</v>
          </cell>
          <cell r="J14">
            <v>181</v>
          </cell>
          <cell r="K14">
            <v>83.333333333333329</v>
          </cell>
          <cell r="L14">
            <v>83.333333333333329</v>
          </cell>
        </row>
        <row r="15">
          <cell r="C15" t="str">
            <v>Employee and Family</v>
          </cell>
          <cell r="I15">
            <v>341</v>
          </cell>
          <cell r="J15">
            <v>341</v>
          </cell>
          <cell r="K15">
            <v>58.333333333333336</v>
          </cell>
          <cell r="R15" t="e">
            <v>#REF!</v>
          </cell>
        </row>
        <row r="16">
          <cell r="I16">
            <v>0</v>
          </cell>
          <cell r="J16">
            <v>522</v>
          </cell>
          <cell r="K16">
            <v>0</v>
          </cell>
          <cell r="R16">
            <v>0</v>
          </cell>
        </row>
        <row r="18">
          <cell r="B18" t="str">
            <v>PRESENT MAXIMUM PREMIUMS</v>
          </cell>
          <cell r="K18" t="str">
            <v>Maximum</v>
          </cell>
          <cell r="L18" t="str">
            <v>0% Claims Trigger Rates (Claims Only)</v>
          </cell>
        </row>
        <row r="19">
          <cell r="C19" t="str">
            <v>Employee Only</v>
          </cell>
          <cell r="J19">
            <v>332.77</v>
          </cell>
          <cell r="K19">
            <v>0</v>
          </cell>
          <cell r="L19">
            <v>0</v>
          </cell>
        </row>
        <row r="20">
          <cell r="C20" t="str">
            <v>Employee and Family</v>
          </cell>
          <cell r="J20">
            <v>332.77</v>
          </cell>
          <cell r="K20">
            <v>0</v>
          </cell>
          <cell r="L20">
            <v>0</v>
          </cell>
        </row>
        <row r="22">
          <cell r="B22" t="str">
            <v>% MAXIMUM CLAIMS LIABILITY</v>
          </cell>
        </row>
        <row r="23">
          <cell r="C23" t="str">
            <v>(cap is on claims expense; ITS access fee, reinsurance, and retention are not capped)</v>
          </cell>
        </row>
        <row r="24">
          <cell r="J24"/>
        </row>
        <row r="26">
          <cell r="B26" t="str">
            <v>RENEWAL MAXIMUM PREMIUMS</v>
          </cell>
          <cell r="K26" t="str">
            <v>Maximum</v>
          </cell>
          <cell r="L26" t="str">
            <v>0% Claims Trigger Rates (Claims Only)</v>
          </cell>
        </row>
        <row r="27">
          <cell r="C27" t="str">
            <v>Employee Only</v>
          </cell>
          <cell r="J27">
            <v>194</v>
          </cell>
          <cell r="K27" t="str">
            <v xml:space="preserve"> commission</v>
          </cell>
          <cell r="L27">
            <v>0</v>
          </cell>
        </row>
        <row r="28">
          <cell r="C28" t="str">
            <v>Employee and Family</v>
          </cell>
          <cell r="J28">
            <v>465.6</v>
          </cell>
          <cell r="K28">
            <v>0</v>
          </cell>
          <cell r="L28">
            <v>0</v>
          </cell>
        </row>
        <row r="32">
          <cell r="A32" t="str">
            <v>The Maximum  Claims Liability paid during the policy year will be the greater of:</v>
          </cell>
        </row>
        <row r="33">
          <cell r="A33" t="str">
            <v xml:space="preserve">   A. Claims Trigger Rate times annual total number of insured, OR</v>
          </cell>
        </row>
        <row r="34">
          <cell r="A34" t="str">
            <v xml:space="preserve">   B. $</v>
          </cell>
        </row>
        <row r="36">
          <cell r="A36" t="str">
            <v>Single excess risk settlement is performed under the contract based on the plan expenses under all benefit options (that is, one settlement is prepared based on a composite rate of all benefit options).</v>
          </cell>
        </row>
        <row r="38">
          <cell r="A38" t="str">
            <v>The charges and calculation of the claims trigger rates are based upon the current number of employees insured. Trigon Blue Cross Blue Shield and its affiliated HMO's reserve  the right to revise the charges and claims trigger rates, should the group requ</v>
          </cell>
        </row>
        <row r="40">
          <cell r="A40" t="str">
            <v>Charges and claims trigger rates mentioned in this document are for the benefits and networks detailed in the benefits brochure and contract previously provided to you.  Information about the benefits, networks, related provisions, and exclusions can be f</v>
          </cell>
        </row>
        <row r="41">
          <cell r="B41" t="str">
            <v>CHARGES:</v>
          </cell>
        </row>
        <row r="42">
          <cell r="B42" t="str">
            <v>Specific Stop Loss Limit</v>
          </cell>
          <cell r="D42">
            <v>0</v>
          </cell>
          <cell r="G42">
            <v>0</v>
          </cell>
          <cell r="J42">
            <v>0</v>
          </cell>
          <cell r="M42">
            <v>0</v>
          </cell>
          <cell r="P42">
            <v>0</v>
          </cell>
        </row>
        <row r="43">
          <cell r="B43" t="str">
            <v>Specific Stop Loss Charge - of medical claims expense</v>
          </cell>
          <cell r="D43">
            <v>0</v>
          </cell>
          <cell r="G43">
            <v>0</v>
          </cell>
          <cell r="J43">
            <v>0</v>
          </cell>
          <cell r="M43">
            <v>0</v>
          </cell>
          <cell r="P43">
            <v>0</v>
          </cell>
        </row>
        <row r="44">
          <cell r="B44" t="str">
            <v>Facility Discount Retained - Virginia</v>
          </cell>
          <cell r="D44" t="str">
            <v>20%</v>
          </cell>
          <cell r="G44" t="str">
            <v>20%</v>
          </cell>
          <cell r="J44" t="str">
            <v>20%</v>
          </cell>
          <cell r="M44" t="str">
            <v>20%</v>
          </cell>
          <cell r="P44" t="str">
            <v>20%</v>
          </cell>
        </row>
        <row r="45">
          <cell r="B45" t="str">
            <v>ITS Access Fee - Non Virginia</v>
          </cell>
          <cell r="D45">
            <v>0</v>
          </cell>
          <cell r="G45">
            <v>0</v>
          </cell>
          <cell r="J45">
            <v>0</v>
          </cell>
          <cell r="M45">
            <v>0</v>
          </cell>
          <cell r="P45">
            <v>0</v>
          </cell>
        </row>
        <row r="46">
          <cell r="B46" t="str">
            <v>Administration Fee</v>
          </cell>
          <cell r="D46">
            <v>0</v>
          </cell>
          <cell r="G46">
            <v>0</v>
          </cell>
          <cell r="J46">
            <v>0</v>
          </cell>
          <cell r="M46">
            <v>0</v>
          </cell>
          <cell r="P46">
            <v>0</v>
          </cell>
        </row>
        <row r="47">
          <cell r="B47" t="str">
            <v xml:space="preserve">     Trigon admin fees are per enrollee per month</v>
          </cell>
        </row>
        <row r="48">
          <cell r="B48" t="str">
            <v xml:space="preserve">     HMO admin fees are per member per month</v>
          </cell>
        </row>
        <row r="49">
          <cell r="B49" t="str">
            <v>Reserve Fee - of total expense(excludes tax)</v>
          </cell>
          <cell r="D49">
            <v>0</v>
          </cell>
          <cell r="G49">
            <v>0</v>
          </cell>
          <cell r="J49">
            <v>0</v>
          </cell>
          <cell r="M49">
            <v>0</v>
          </cell>
          <cell r="P49">
            <v>0</v>
          </cell>
        </row>
        <row r="50">
          <cell r="B50" t="str">
            <v>State Premium Tax - % of premium )</v>
          </cell>
          <cell r="D50">
            <v>2.2499999999999999E-2</v>
          </cell>
          <cell r="G50">
            <v>2.2499999999999999E-2</v>
          </cell>
          <cell r="J50">
            <v>2.2499999999999999E-2</v>
          </cell>
          <cell r="M50">
            <v>2.2499999999999999E-2</v>
          </cell>
          <cell r="P50">
            <v>2.2499999999999999E-2</v>
          </cell>
        </row>
        <row r="51">
          <cell r="B51" t="str">
            <v xml:space="preserve">Non-Standard Products: </v>
          </cell>
          <cell r="D51">
            <v>0</v>
          </cell>
          <cell r="G51">
            <v>0</v>
          </cell>
          <cell r="J51">
            <v>0</v>
          </cell>
          <cell r="M51">
            <v>0</v>
          </cell>
          <cell r="P51">
            <v>0</v>
          </cell>
          <cell r="U51">
            <v>0</v>
          </cell>
        </row>
        <row r="52">
          <cell r="B52" t="str">
            <v>Broker Commission</v>
          </cell>
          <cell r="D52">
            <v>0</v>
          </cell>
          <cell r="G52">
            <v>0</v>
          </cell>
          <cell r="J52">
            <v>0</v>
          </cell>
          <cell r="M52">
            <v>0</v>
          </cell>
          <cell r="P52">
            <v>0</v>
          </cell>
        </row>
        <row r="54">
          <cell r="A54" t="str">
            <v>Trigon Blue Cross Blue Shield and its affiliated HMO's reserve  the right to revise premiums should the group request changes in their benefits, networks, or service level, or should the total enrollment or enrollment distribution by product, membership t</v>
          </cell>
        </row>
        <row r="59">
          <cell r="A59" t="str">
            <v>Premiums mentioned in this document are for the benefits and networks detailed in the benefits brochure and contract previously provided to you.  Information about the benefits, networks, related provisions, and exclusions can be found in that material.</v>
          </cell>
        </row>
        <row r="61">
          <cell r="A61" t="str">
            <v>The charges are based upon the current number of employees insured. Trigon Blue Cross Blue Shield and its affiliated HMO's reserve  the right to revise the charges should the group request changes in their benefits, networks, or service level, or should t</v>
          </cell>
        </row>
        <row r="63">
          <cell r="A63" t="str">
            <v>Charges mentioned in this document are for the benefits and networks detailed in the benefits brochure and contract previously provided to you.  Information about the benefits, networks, related provisions, and exclusions can be found in that material.</v>
          </cell>
        </row>
        <row r="65">
          <cell r="A65" t="str">
            <v>The Maximum Liability for expenses paid during the policy year will be the greater of:</v>
          </cell>
        </row>
        <row r="66">
          <cell r="A66" t="str">
            <v xml:space="preserve">   A. Maximum Liability for premiums times annual total number of insured, OR</v>
          </cell>
        </row>
        <row r="67">
          <cell r="A67" t="str">
            <v xml:space="preserve">   B. $</v>
          </cell>
        </row>
        <row r="69">
          <cell r="A69" t="str">
            <v>Single excess risk settlement is performed under the contract based on the plan expenses under all benefit options (that is, one settlement is prepared based on a composite rate of all benefit options).</v>
          </cell>
        </row>
        <row r="71">
          <cell r="A71" t="str">
            <v>The charges and calculation of the maximum liability rates are based upon the current number of employees insured. Trigon Blue Cross Blue Shield and its affiliated HMO's reserve  the right to revise the charges and maximum liability rates, should the grou</v>
          </cell>
        </row>
        <row r="73">
          <cell r="A73" t="str">
            <v>Charges and maximum liability rates mentioned in this document are for the benefits and networks detailed in the benefits brochure and contract previously provided to you.  Information about the benefits, networks, related provisions, and exclusions can b</v>
          </cell>
        </row>
        <row r="75">
          <cell r="A75" t="str">
            <v>The premium rates assume both medical and dental coverage is placed throughTrigon Blue Cross Blue Shield and its affiliated HMO's reserve . An adjustment to the dental administration charge is required if medical coverage is not placed with Trigon Blue Cr</v>
          </cell>
        </row>
        <row r="77">
          <cell r="A77" t="str">
            <v>Trigon Blue Cross Blue Shield and its affiliated HMO's reserve  the right to revise premiums should the group request changes in their benefits, networks, or service level, or should the total enrollment or enrollment distribution by product, membership t</v>
          </cell>
        </row>
        <row r="78">
          <cell r="B78" t="str">
            <v>RENEWAL RETENTION CHARGES:</v>
          </cell>
        </row>
        <row r="79">
          <cell r="C79" t="str">
            <v>Administration Fee (per employee per month)</v>
          </cell>
          <cell r="D79">
            <v>0</v>
          </cell>
          <cell r="G79">
            <v>0</v>
          </cell>
          <cell r="J79">
            <v>0</v>
          </cell>
          <cell r="M79">
            <v>0</v>
          </cell>
          <cell r="P79">
            <v>0</v>
          </cell>
        </row>
        <row r="80">
          <cell r="C80" t="str">
            <v>Reserve Charge (applied to claims and administration)</v>
          </cell>
          <cell r="D80">
            <v>0</v>
          </cell>
          <cell r="G80">
            <v>0</v>
          </cell>
          <cell r="J80">
            <v>0</v>
          </cell>
          <cell r="M80">
            <v>0</v>
          </cell>
          <cell r="P80">
            <v>0</v>
          </cell>
        </row>
        <row r="82">
          <cell r="A82" t="str">
            <v>The retention charges assume both medical and dental coverage is placed through Trigon Blue Cross Blue Shield and its affiliated HMO's reserve . An adjustment to the dental administration charge is required if medical coverage is not placed with Trigon Bl</v>
          </cell>
        </row>
        <row r="84">
          <cell r="A84" t="str">
            <v>Trigon Blue Cross Blue Shield and its affiliated HMO's reserve  the right to revise the charges should the group request changes in their benefits, networks, or service level, or should the total enrollment or enrollment distribution by product, membershi</v>
          </cell>
        </row>
      </sheetData>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PO Rates"/>
      <sheetName val="AllCarriers"/>
      <sheetName val="DEN$50$1000"/>
      <sheetName val="Basic Life"/>
      <sheetName val="STD"/>
      <sheetName val="LTD "/>
    </sheetNames>
    <sheetDataSet>
      <sheetData sheetId="0" refreshError="1">
        <row r="9">
          <cell r="A9" t="str">
            <v>BELLWOOD</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8AEC-A0B7-4A02-B75E-4244B8CDDC46}">
  <dimension ref="A1:A18"/>
  <sheetViews>
    <sheetView workbookViewId="0">
      <selection activeCell="D4" sqref="D4"/>
    </sheetView>
  </sheetViews>
  <sheetFormatPr defaultRowHeight="14.25" x14ac:dyDescent="0.2"/>
  <cols>
    <col min="1" max="1" width="68.875" customWidth="1"/>
  </cols>
  <sheetData>
    <row r="1" spans="1:1" ht="20.25" x14ac:dyDescent="0.3">
      <c r="A1" s="1" t="s">
        <v>0</v>
      </c>
    </row>
    <row r="2" spans="1:1" ht="30" x14ac:dyDescent="0.25">
      <c r="A2" s="2" t="s">
        <v>1</v>
      </c>
    </row>
    <row r="4" spans="1:1" ht="28.5" x14ac:dyDescent="0.2">
      <c r="A4" s="3" t="s">
        <v>2</v>
      </c>
    </row>
    <row r="5" spans="1:1" ht="57.75" customHeight="1" x14ac:dyDescent="0.2">
      <c r="A5" s="3" t="s">
        <v>35</v>
      </c>
    </row>
    <row r="6" spans="1:1" ht="87" x14ac:dyDescent="0.2">
      <c r="A6" s="3" t="s">
        <v>36</v>
      </c>
    </row>
    <row r="7" spans="1:1" ht="42.75" x14ac:dyDescent="0.2">
      <c r="A7" s="3" t="s">
        <v>3</v>
      </c>
    </row>
    <row r="8" spans="1:1" ht="28.5" x14ac:dyDescent="0.2">
      <c r="A8" s="3" t="s">
        <v>4</v>
      </c>
    </row>
    <row r="9" spans="1:1" x14ac:dyDescent="0.2">
      <c r="A9" s="3"/>
    </row>
    <row r="10" spans="1:1" ht="15" x14ac:dyDescent="0.25">
      <c r="A10" s="4" t="s">
        <v>5</v>
      </c>
    </row>
    <row r="11" spans="1:1" ht="89.25" customHeight="1" x14ac:dyDescent="0.2">
      <c r="A11" s="3" t="s">
        <v>6</v>
      </c>
    </row>
    <row r="12" spans="1:1" x14ac:dyDescent="0.2">
      <c r="A12" s="3"/>
    </row>
    <row r="13" spans="1:1" x14ac:dyDescent="0.2">
      <c r="A13" s="3"/>
    </row>
    <row r="14" spans="1:1" x14ac:dyDescent="0.2">
      <c r="A14" s="3"/>
    </row>
    <row r="15" spans="1:1" x14ac:dyDescent="0.2">
      <c r="A15" s="3"/>
    </row>
    <row r="16" spans="1:1" x14ac:dyDescent="0.2">
      <c r="A16" s="3"/>
    </row>
    <row r="17" spans="1:1" x14ac:dyDescent="0.2">
      <c r="A17" s="3"/>
    </row>
    <row r="18" spans="1:1" x14ac:dyDescent="0.2">
      <c r="A18" s="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A5E32-440D-4C56-88A2-737BA74A336F}">
  <sheetPr>
    <tabColor rgb="FF00B0F0"/>
  </sheetPr>
  <dimension ref="A1:R45"/>
  <sheetViews>
    <sheetView zoomScale="75" zoomScaleNormal="75" workbookViewId="0">
      <selection activeCell="B8" sqref="B8"/>
    </sheetView>
  </sheetViews>
  <sheetFormatPr defaultRowHeight="15" x14ac:dyDescent="0.25"/>
  <cols>
    <col min="1" max="1" width="2.625" customWidth="1"/>
    <col min="2" max="2" width="18.25" bestFit="1" customWidth="1"/>
    <col min="4" max="4" width="13.75" customWidth="1"/>
    <col min="5" max="5" width="13.625" customWidth="1"/>
    <col min="6" max="6" width="13.75" bestFit="1" customWidth="1"/>
    <col min="7" max="7" width="1.75" customWidth="1"/>
    <col min="8" max="8" width="9" customWidth="1"/>
    <col min="9" max="10" width="13.5" customWidth="1"/>
    <col min="11" max="11" width="12.625" customWidth="1"/>
    <col min="12" max="12" width="1.75" customWidth="1"/>
    <col min="13" max="13" width="11.625" customWidth="1"/>
    <col min="15" max="15" width="5" customWidth="1"/>
    <col min="16" max="16" width="16.75" style="79" hidden="1" customWidth="1"/>
    <col min="17" max="17" width="17.125" style="79" hidden="1" customWidth="1"/>
    <col min="18" max="18" width="9" style="10"/>
  </cols>
  <sheetData>
    <row r="1" spans="1:17" ht="18.75" x14ac:dyDescent="0.3">
      <c r="A1" s="5"/>
      <c r="B1" s="6" t="s">
        <v>7</v>
      </c>
      <c r="C1" s="7"/>
      <c r="D1" s="7"/>
      <c r="E1" s="7"/>
      <c r="F1" s="8"/>
      <c r="G1" s="7"/>
      <c r="H1" s="7"/>
      <c r="I1" s="7"/>
      <c r="J1" s="7"/>
      <c r="K1" s="7"/>
      <c r="L1" s="7"/>
      <c r="M1" s="7"/>
      <c r="N1" s="5"/>
      <c r="O1" s="5"/>
      <c r="P1" s="9"/>
      <c r="Q1" s="9"/>
    </row>
    <row r="2" spans="1:17" ht="16.5" customHeight="1" x14ac:dyDescent="0.3">
      <c r="A2" s="5"/>
      <c r="B2" s="6" t="s">
        <v>8</v>
      </c>
      <c r="C2" s="7"/>
      <c r="D2" s="7"/>
      <c r="E2" s="7"/>
      <c r="F2" s="8"/>
      <c r="G2" s="7"/>
      <c r="H2" s="11" t="s">
        <v>9</v>
      </c>
      <c r="I2" s="12"/>
      <c r="J2" s="13"/>
      <c r="K2" s="95">
        <v>700</v>
      </c>
      <c r="L2" s="7"/>
      <c r="M2" s="8"/>
      <c r="N2" s="5"/>
      <c r="O2" s="5"/>
      <c r="P2" s="9"/>
      <c r="Q2" s="9"/>
    </row>
    <row r="3" spans="1:17" ht="6" customHeight="1" thickBot="1" x14ac:dyDescent="0.3">
      <c r="A3" s="5"/>
      <c r="B3" s="14"/>
      <c r="C3" s="7"/>
      <c r="D3" s="7"/>
      <c r="E3" s="7"/>
      <c r="F3" s="8"/>
      <c r="G3" s="7"/>
      <c r="H3" s="7"/>
      <c r="I3" s="7"/>
      <c r="J3" s="7"/>
      <c r="K3" s="7"/>
      <c r="L3" s="7"/>
      <c r="M3" s="7"/>
      <c r="N3" s="5"/>
      <c r="O3" s="5"/>
      <c r="P3" s="9"/>
      <c r="Q3" s="9"/>
    </row>
    <row r="4" spans="1:17" ht="15.75" thickBot="1" x14ac:dyDescent="0.3">
      <c r="A4" s="5"/>
      <c r="B4" s="14"/>
      <c r="C4" s="97" t="s">
        <v>37</v>
      </c>
      <c r="D4" s="98"/>
      <c r="E4" s="98"/>
      <c r="F4" s="99"/>
      <c r="G4" s="12"/>
      <c r="H4" s="97" t="s">
        <v>39</v>
      </c>
      <c r="I4" s="98"/>
      <c r="J4" s="98"/>
      <c r="K4" s="98"/>
      <c r="L4" s="98"/>
      <c r="M4" s="98"/>
      <c r="N4" s="99"/>
      <c r="O4" s="5"/>
      <c r="P4" s="9"/>
      <c r="Q4" s="9"/>
    </row>
    <row r="5" spans="1:17" ht="15.75" thickBot="1" x14ac:dyDescent="0.3">
      <c r="A5" s="5"/>
      <c r="B5" s="5"/>
      <c r="C5" s="7"/>
      <c r="D5" s="7"/>
      <c r="E5" s="7"/>
      <c r="F5" s="8"/>
      <c r="G5" s="7"/>
      <c r="H5" s="7"/>
      <c r="I5" s="7"/>
      <c r="J5" s="7"/>
      <c r="K5" s="7"/>
      <c r="L5" s="7"/>
      <c r="M5" s="7"/>
      <c r="N5" s="5"/>
      <c r="O5" s="5"/>
      <c r="P5" s="9"/>
      <c r="Q5" s="9"/>
    </row>
    <row r="6" spans="1:17" ht="30.75" customHeight="1" thickBot="1" x14ac:dyDescent="0.3">
      <c r="A6" s="15"/>
      <c r="B6" s="15"/>
      <c r="C6" s="16" t="s">
        <v>10</v>
      </c>
      <c r="D6" s="100" t="s">
        <v>11</v>
      </c>
      <c r="E6" s="100" t="s">
        <v>12</v>
      </c>
      <c r="F6" s="102" t="s">
        <v>38</v>
      </c>
      <c r="G6" s="15"/>
      <c r="H6" s="17"/>
      <c r="I6" s="104" t="s">
        <v>11</v>
      </c>
      <c r="J6" s="104" t="s">
        <v>12</v>
      </c>
      <c r="K6" s="106" t="s">
        <v>40</v>
      </c>
      <c r="L6" s="15"/>
      <c r="M6" s="108" t="s">
        <v>13</v>
      </c>
      <c r="N6" s="109"/>
      <c r="O6" s="5"/>
      <c r="P6" s="9"/>
      <c r="Q6" s="9"/>
    </row>
    <row r="7" spans="1:17" ht="15.75" thickBot="1" x14ac:dyDescent="0.3">
      <c r="A7" s="15"/>
      <c r="B7" s="15"/>
      <c r="C7" s="18" t="s">
        <v>14</v>
      </c>
      <c r="D7" s="101"/>
      <c r="E7" s="101"/>
      <c r="F7" s="103"/>
      <c r="G7" s="15"/>
      <c r="H7" s="19" t="s">
        <v>14</v>
      </c>
      <c r="I7" s="105"/>
      <c r="J7" s="105"/>
      <c r="K7" s="107"/>
      <c r="L7" s="15"/>
      <c r="M7" s="19" t="s">
        <v>15</v>
      </c>
      <c r="N7" s="19" t="s">
        <v>16</v>
      </c>
      <c r="O7" s="5"/>
      <c r="P7" s="9">
        <v>2017</v>
      </c>
      <c r="Q7" s="9">
        <v>2018</v>
      </c>
    </row>
    <row r="8" spans="1:17" ht="15.75" thickBot="1" x14ac:dyDescent="0.3">
      <c r="A8" s="15"/>
      <c r="B8" s="20" t="s">
        <v>17</v>
      </c>
      <c r="C8" s="21"/>
      <c r="D8" s="22"/>
      <c r="E8" s="22"/>
      <c r="F8" s="22"/>
      <c r="G8" s="10"/>
      <c r="H8" s="21"/>
      <c r="I8" s="21"/>
      <c r="J8" s="21"/>
      <c r="K8" s="23"/>
      <c r="L8" s="10"/>
      <c r="M8" s="24"/>
      <c r="N8" s="25"/>
      <c r="O8" s="5"/>
      <c r="P8" s="9" t="s">
        <v>18</v>
      </c>
      <c r="Q8" s="9" t="s">
        <v>18</v>
      </c>
    </row>
    <row r="9" spans="1:17" x14ac:dyDescent="0.25">
      <c r="A9" s="15"/>
      <c r="B9" s="26" t="s">
        <v>19</v>
      </c>
      <c r="C9" s="27"/>
      <c r="D9" s="28">
        <f>K2</f>
        <v>700</v>
      </c>
      <c r="E9" s="29">
        <f>F9-D9</f>
        <v>-700</v>
      </c>
      <c r="F9" s="28"/>
      <c r="G9" s="15"/>
      <c r="H9" s="30">
        <f>C9</f>
        <v>0</v>
      </c>
      <c r="I9" s="29">
        <f>K2</f>
        <v>700</v>
      </c>
      <c r="J9" s="29">
        <f>K9-I9</f>
        <v>-700</v>
      </c>
      <c r="K9" s="28"/>
      <c r="L9" s="15"/>
      <c r="M9" s="31">
        <f>J9-E9</f>
        <v>0</v>
      </c>
      <c r="N9" s="32">
        <f>J9/E9-1</f>
        <v>0</v>
      </c>
      <c r="O9" s="5"/>
      <c r="P9" s="33" t="e">
        <f>D9/F9</f>
        <v>#DIV/0!</v>
      </c>
      <c r="Q9" s="33" t="e">
        <f>I9/K9</f>
        <v>#DIV/0!</v>
      </c>
    </row>
    <row r="10" spans="1:17" x14ac:dyDescent="0.25">
      <c r="A10" s="15"/>
      <c r="B10" s="26" t="s">
        <v>20</v>
      </c>
      <c r="C10" s="27"/>
      <c r="D10" s="28">
        <f>K2</f>
        <v>700</v>
      </c>
      <c r="E10" s="29">
        <f t="shared" ref="E10:E13" si="0">F10-D10</f>
        <v>-700</v>
      </c>
      <c r="F10" s="28"/>
      <c r="G10" s="15"/>
      <c r="H10" s="30">
        <f t="shared" ref="H10:H13" si="1">C10</f>
        <v>0</v>
      </c>
      <c r="I10" s="29">
        <f>K2</f>
        <v>700</v>
      </c>
      <c r="J10" s="29">
        <f t="shared" ref="J10:J13" si="2">K10-I10</f>
        <v>-700</v>
      </c>
      <c r="K10" s="28"/>
      <c r="L10" s="15"/>
      <c r="M10" s="31">
        <f>J10-E10</f>
        <v>0</v>
      </c>
      <c r="N10" s="32">
        <f t="shared" ref="N10:N13" si="3">J10/E10-1</f>
        <v>0</v>
      </c>
      <c r="O10" s="5"/>
      <c r="P10" s="33" t="e">
        <f t="shared" ref="P10:P12" si="4">D10/F10</f>
        <v>#DIV/0!</v>
      </c>
      <c r="Q10" s="33" t="e">
        <f t="shared" ref="Q10:Q34" si="5">I10/K10</f>
        <v>#DIV/0!</v>
      </c>
    </row>
    <row r="11" spans="1:17" x14ac:dyDescent="0.25">
      <c r="A11" s="15"/>
      <c r="B11" s="26" t="s">
        <v>21</v>
      </c>
      <c r="C11" s="27"/>
      <c r="D11" s="28">
        <f>K2</f>
        <v>700</v>
      </c>
      <c r="E11" s="29">
        <f t="shared" si="0"/>
        <v>-700</v>
      </c>
      <c r="F11" s="28"/>
      <c r="G11" s="15"/>
      <c r="H11" s="30">
        <f t="shared" si="1"/>
        <v>0</v>
      </c>
      <c r="I11" s="29">
        <f>K2</f>
        <v>700</v>
      </c>
      <c r="J11" s="29">
        <f t="shared" si="2"/>
        <v>-700</v>
      </c>
      <c r="K11" s="28"/>
      <c r="L11" s="15"/>
      <c r="M11" s="31">
        <f t="shared" ref="M11:M13" si="6">J11-E11</f>
        <v>0</v>
      </c>
      <c r="N11" s="32">
        <f t="shared" si="3"/>
        <v>0</v>
      </c>
      <c r="O11" s="5"/>
      <c r="P11" s="33" t="e">
        <f t="shared" si="4"/>
        <v>#DIV/0!</v>
      </c>
      <c r="Q11" s="33" t="e">
        <f t="shared" si="5"/>
        <v>#DIV/0!</v>
      </c>
    </row>
    <row r="12" spans="1:17" x14ac:dyDescent="0.25">
      <c r="A12" s="15"/>
      <c r="B12" s="26" t="s">
        <v>22</v>
      </c>
      <c r="C12" s="27"/>
      <c r="D12" s="28">
        <f>K2</f>
        <v>700</v>
      </c>
      <c r="E12" s="29">
        <f t="shared" si="0"/>
        <v>-700</v>
      </c>
      <c r="F12" s="28"/>
      <c r="G12" s="15"/>
      <c r="H12" s="30">
        <f t="shared" si="1"/>
        <v>0</v>
      </c>
      <c r="I12" s="29">
        <f>K2</f>
        <v>700</v>
      </c>
      <c r="J12" s="29">
        <f t="shared" si="2"/>
        <v>-700</v>
      </c>
      <c r="K12" s="28"/>
      <c r="L12" s="15"/>
      <c r="M12" s="31">
        <f t="shared" si="6"/>
        <v>0</v>
      </c>
      <c r="N12" s="32">
        <f t="shared" si="3"/>
        <v>0</v>
      </c>
      <c r="O12" s="5"/>
      <c r="P12" s="33" t="e">
        <f t="shared" si="4"/>
        <v>#DIV/0!</v>
      </c>
      <c r="Q12" s="33" t="e">
        <f t="shared" si="5"/>
        <v>#DIV/0!</v>
      </c>
    </row>
    <row r="13" spans="1:17" x14ac:dyDescent="0.25">
      <c r="A13" s="15"/>
      <c r="B13" s="26" t="s">
        <v>23</v>
      </c>
      <c r="C13" s="27"/>
      <c r="D13" s="28">
        <f>K2</f>
        <v>700</v>
      </c>
      <c r="E13" s="29">
        <f t="shared" si="0"/>
        <v>-700</v>
      </c>
      <c r="F13" s="28"/>
      <c r="G13" s="15"/>
      <c r="H13" s="30">
        <f t="shared" si="1"/>
        <v>0</v>
      </c>
      <c r="I13" s="29">
        <f>K2</f>
        <v>700</v>
      </c>
      <c r="J13" s="29">
        <f t="shared" si="2"/>
        <v>-700</v>
      </c>
      <c r="K13" s="28"/>
      <c r="L13" s="15"/>
      <c r="M13" s="31">
        <f t="shared" si="6"/>
        <v>0</v>
      </c>
      <c r="N13" s="32">
        <f t="shared" si="3"/>
        <v>0</v>
      </c>
      <c r="O13" s="5"/>
      <c r="P13" s="33" t="e">
        <f>D13/F13</f>
        <v>#DIV/0!</v>
      </c>
      <c r="Q13" s="33" t="e">
        <f t="shared" si="5"/>
        <v>#DIV/0!</v>
      </c>
    </row>
    <row r="14" spans="1:17" ht="15.75" thickBot="1" x14ac:dyDescent="0.3">
      <c r="A14" s="15"/>
      <c r="B14" s="34" t="s">
        <v>24</v>
      </c>
      <c r="C14" s="35">
        <f>SUM(C9:C13)</f>
        <v>0</v>
      </c>
      <c r="D14" s="36">
        <f>ROUND(SUMPRODUCT($C$9:$C$13,D9:D13),0)</f>
        <v>0</v>
      </c>
      <c r="E14" s="36">
        <f>ROUND(SUMPRODUCT($C$9:$C$13,E9:E13),0)</f>
        <v>0</v>
      </c>
      <c r="F14" s="36">
        <f>ROUND(SUMPRODUCT($C$9:$C$13,F9:F13),0)</f>
        <v>0</v>
      </c>
      <c r="G14" s="15"/>
      <c r="H14" s="35">
        <f>SUM(H9:H13)</f>
        <v>0</v>
      </c>
      <c r="I14" s="37">
        <f>ROUND(SUMPRODUCT($H$9:$H$13,I9:I13),0)</f>
        <v>0</v>
      </c>
      <c r="J14" s="37">
        <f>ROUND(SUMPRODUCT($H$9:$H$13,J9:J13),0)</f>
        <v>0</v>
      </c>
      <c r="K14" s="37">
        <f>ROUND(SUMPRODUCT($H$9:$H$13,K9:K13),0)</f>
        <v>0</v>
      </c>
      <c r="L14" s="15"/>
      <c r="M14" s="38"/>
      <c r="N14" s="39"/>
      <c r="O14" s="5"/>
      <c r="P14" s="33"/>
      <c r="Q14" s="33"/>
    </row>
    <row r="15" spans="1:17" ht="15.75" thickBot="1" x14ac:dyDescent="0.3">
      <c r="A15" s="15"/>
      <c r="B15" s="20" t="s">
        <v>25</v>
      </c>
      <c r="C15" s="21"/>
      <c r="D15" s="22"/>
      <c r="E15" s="22"/>
      <c r="F15" s="22"/>
      <c r="G15" s="10"/>
      <c r="H15" s="21"/>
      <c r="I15" s="22"/>
      <c r="J15" s="22"/>
      <c r="K15" s="23"/>
      <c r="L15" s="10"/>
      <c r="M15" s="24"/>
      <c r="N15" s="25"/>
      <c r="O15" s="5"/>
      <c r="P15" s="33"/>
      <c r="Q15" s="33"/>
    </row>
    <row r="16" spans="1:17" x14ac:dyDescent="0.25">
      <c r="A16" s="15"/>
      <c r="B16" s="26" t="s">
        <v>19</v>
      </c>
      <c r="C16" s="27"/>
      <c r="D16" s="28">
        <f>K2</f>
        <v>700</v>
      </c>
      <c r="E16" s="29">
        <f>F16-D16</f>
        <v>-700</v>
      </c>
      <c r="F16" s="28"/>
      <c r="G16" s="15"/>
      <c r="H16" s="30">
        <f>C16</f>
        <v>0</v>
      </c>
      <c r="I16" s="29">
        <f>K2</f>
        <v>700</v>
      </c>
      <c r="J16" s="29">
        <f>K16-I16</f>
        <v>-700</v>
      </c>
      <c r="K16" s="28"/>
      <c r="L16" s="15"/>
      <c r="M16" s="31">
        <f>J16-E16</f>
        <v>0</v>
      </c>
      <c r="N16" s="32">
        <f>J16/E16-1</f>
        <v>0</v>
      </c>
      <c r="O16" s="5"/>
      <c r="P16" s="33" t="e">
        <f>D16/F16</f>
        <v>#DIV/0!</v>
      </c>
      <c r="Q16" s="33" t="e">
        <f t="shared" si="5"/>
        <v>#DIV/0!</v>
      </c>
    </row>
    <row r="17" spans="1:17" x14ac:dyDescent="0.25">
      <c r="A17" s="15"/>
      <c r="B17" s="26" t="s">
        <v>20</v>
      </c>
      <c r="C17" s="27"/>
      <c r="D17" s="28">
        <f>K2</f>
        <v>700</v>
      </c>
      <c r="E17" s="29">
        <f t="shared" ref="E17:E20" si="7">F17-D17</f>
        <v>-700</v>
      </c>
      <c r="F17" s="28"/>
      <c r="G17" s="15"/>
      <c r="H17" s="30">
        <f t="shared" ref="H17:H20" si="8">C17</f>
        <v>0</v>
      </c>
      <c r="I17" s="29">
        <f>K2</f>
        <v>700</v>
      </c>
      <c r="J17" s="29">
        <f t="shared" ref="J17:J20" si="9">K17-I17</f>
        <v>-700</v>
      </c>
      <c r="K17" s="28"/>
      <c r="L17" s="15"/>
      <c r="M17" s="31">
        <f t="shared" ref="M17:M20" si="10">J17-E17</f>
        <v>0</v>
      </c>
      <c r="N17" s="32">
        <f t="shared" ref="N17:N20" si="11">J17/E17-1</f>
        <v>0</v>
      </c>
      <c r="O17" s="5"/>
      <c r="P17" s="33" t="e">
        <f t="shared" ref="P17:P20" si="12">D17/F17</f>
        <v>#DIV/0!</v>
      </c>
      <c r="Q17" s="33" t="e">
        <f t="shared" si="5"/>
        <v>#DIV/0!</v>
      </c>
    </row>
    <row r="18" spans="1:17" x14ac:dyDescent="0.25">
      <c r="A18" s="15"/>
      <c r="B18" s="26" t="s">
        <v>21</v>
      </c>
      <c r="C18" s="27"/>
      <c r="D18" s="28">
        <f>K2</f>
        <v>700</v>
      </c>
      <c r="E18" s="29">
        <f t="shared" si="7"/>
        <v>-700</v>
      </c>
      <c r="F18" s="28"/>
      <c r="G18" s="15"/>
      <c r="H18" s="30">
        <f t="shared" si="8"/>
        <v>0</v>
      </c>
      <c r="I18" s="29">
        <f>K2</f>
        <v>700</v>
      </c>
      <c r="J18" s="29">
        <f t="shared" si="9"/>
        <v>-700</v>
      </c>
      <c r="K18" s="28"/>
      <c r="L18" s="15"/>
      <c r="M18" s="31">
        <f t="shared" si="10"/>
        <v>0</v>
      </c>
      <c r="N18" s="32">
        <f t="shared" si="11"/>
        <v>0</v>
      </c>
      <c r="O18" s="5"/>
      <c r="P18" s="33" t="e">
        <f t="shared" si="12"/>
        <v>#DIV/0!</v>
      </c>
      <c r="Q18" s="33" t="e">
        <f t="shared" si="5"/>
        <v>#DIV/0!</v>
      </c>
    </row>
    <row r="19" spans="1:17" x14ac:dyDescent="0.25">
      <c r="A19" s="15"/>
      <c r="B19" s="26" t="s">
        <v>22</v>
      </c>
      <c r="C19" s="27"/>
      <c r="D19" s="28">
        <f>K2</f>
        <v>700</v>
      </c>
      <c r="E19" s="29">
        <f t="shared" si="7"/>
        <v>-700</v>
      </c>
      <c r="F19" s="28"/>
      <c r="G19" s="15"/>
      <c r="H19" s="30">
        <f t="shared" si="8"/>
        <v>0</v>
      </c>
      <c r="I19" s="29">
        <f>K2</f>
        <v>700</v>
      </c>
      <c r="J19" s="29">
        <f t="shared" si="9"/>
        <v>-700</v>
      </c>
      <c r="K19" s="28"/>
      <c r="L19" s="15"/>
      <c r="M19" s="31">
        <f t="shared" si="10"/>
        <v>0</v>
      </c>
      <c r="N19" s="32">
        <f t="shared" si="11"/>
        <v>0</v>
      </c>
      <c r="O19" s="5"/>
      <c r="P19" s="33" t="e">
        <f t="shared" si="12"/>
        <v>#DIV/0!</v>
      </c>
      <c r="Q19" s="33" t="e">
        <f t="shared" si="5"/>
        <v>#DIV/0!</v>
      </c>
    </row>
    <row r="20" spans="1:17" x14ac:dyDescent="0.25">
      <c r="A20" s="15"/>
      <c r="B20" s="26" t="s">
        <v>23</v>
      </c>
      <c r="C20" s="27"/>
      <c r="D20" s="28">
        <f>K2</f>
        <v>700</v>
      </c>
      <c r="E20" s="29">
        <f t="shared" si="7"/>
        <v>-700</v>
      </c>
      <c r="F20" s="28"/>
      <c r="G20" s="15"/>
      <c r="H20" s="30">
        <f t="shared" si="8"/>
        <v>0</v>
      </c>
      <c r="I20" s="29">
        <f>K2</f>
        <v>700</v>
      </c>
      <c r="J20" s="29">
        <f t="shared" si="9"/>
        <v>-700</v>
      </c>
      <c r="K20" s="28"/>
      <c r="L20" s="15"/>
      <c r="M20" s="31">
        <f t="shared" si="10"/>
        <v>0</v>
      </c>
      <c r="N20" s="32">
        <f t="shared" si="11"/>
        <v>0</v>
      </c>
      <c r="O20" s="5"/>
      <c r="P20" s="33" t="e">
        <f t="shared" si="12"/>
        <v>#DIV/0!</v>
      </c>
      <c r="Q20" s="33" t="e">
        <f t="shared" si="5"/>
        <v>#DIV/0!</v>
      </c>
    </row>
    <row r="21" spans="1:17" ht="15.75" thickBot="1" x14ac:dyDescent="0.3">
      <c r="A21" s="15"/>
      <c r="B21" s="34" t="s">
        <v>24</v>
      </c>
      <c r="C21" s="35">
        <f>SUM(C16:C20)</f>
        <v>0</v>
      </c>
      <c r="D21" s="36">
        <f>ROUND(SUMPRODUCT($C$16:$C$20,D16:D20),0)</f>
        <v>0</v>
      </c>
      <c r="E21" s="36">
        <f>ROUND(SUMPRODUCT($C$16:$C$20,E16:E20),0)</f>
        <v>0</v>
      </c>
      <c r="F21" s="36">
        <f>ROUND(SUMPRODUCT($C$16:$C$20,F16:F20),0)</f>
        <v>0</v>
      </c>
      <c r="G21" s="15"/>
      <c r="H21" s="35">
        <f>SUM(H16:H20)</f>
        <v>0</v>
      </c>
      <c r="I21" s="37">
        <f>ROUND(SUMPRODUCT($H$16:$H$20,I16:I20),0)</f>
        <v>0</v>
      </c>
      <c r="J21" s="37">
        <f>ROUND(SUMPRODUCT($H$16:$H$20,J16:J20),0)</f>
        <v>0</v>
      </c>
      <c r="K21" s="37">
        <f>ROUND(SUMPRODUCT($H$16:$H$20,K16:K20),0)</f>
        <v>0</v>
      </c>
      <c r="L21" s="15"/>
      <c r="M21" s="38"/>
      <c r="N21" s="39"/>
      <c r="O21" s="5"/>
      <c r="P21" s="33"/>
      <c r="Q21" s="33"/>
    </row>
    <row r="22" spans="1:17" ht="15.75" thickBot="1" x14ac:dyDescent="0.3">
      <c r="A22" s="15"/>
      <c r="B22" s="20" t="s">
        <v>26</v>
      </c>
      <c r="C22" s="21"/>
      <c r="D22" s="22"/>
      <c r="E22" s="22"/>
      <c r="F22" s="22"/>
      <c r="G22" s="10"/>
      <c r="H22" s="40"/>
      <c r="I22" s="41"/>
      <c r="J22" s="41"/>
      <c r="K22" s="25"/>
      <c r="L22" s="10"/>
      <c r="M22" s="42"/>
      <c r="N22" s="25"/>
      <c r="O22" s="5"/>
      <c r="P22" s="33"/>
      <c r="Q22" s="33"/>
    </row>
    <row r="23" spans="1:17" x14ac:dyDescent="0.25">
      <c r="A23" s="15"/>
      <c r="B23" s="26" t="s">
        <v>19</v>
      </c>
      <c r="C23" s="43"/>
      <c r="D23" s="28">
        <f>K2</f>
        <v>700</v>
      </c>
      <c r="E23" s="44">
        <f>F23-D23</f>
        <v>-700</v>
      </c>
      <c r="F23" s="45"/>
      <c r="G23" s="15"/>
      <c r="H23" s="46">
        <f>C23</f>
        <v>0</v>
      </c>
      <c r="I23" s="44">
        <f>K2</f>
        <v>700</v>
      </c>
      <c r="J23" s="44">
        <f>K23-I23</f>
        <v>-700</v>
      </c>
      <c r="K23" s="28"/>
      <c r="L23" s="15"/>
      <c r="M23" s="47">
        <f>J23-E23</f>
        <v>0</v>
      </c>
      <c r="N23" s="48">
        <f>J23/E23-1</f>
        <v>0</v>
      </c>
      <c r="O23" s="5"/>
      <c r="P23" s="33" t="e">
        <f>D23/F23</f>
        <v>#DIV/0!</v>
      </c>
      <c r="Q23" s="33" t="e">
        <f t="shared" si="5"/>
        <v>#DIV/0!</v>
      </c>
    </row>
    <row r="24" spans="1:17" x14ac:dyDescent="0.25">
      <c r="A24" s="15"/>
      <c r="B24" s="26" t="s">
        <v>20</v>
      </c>
      <c r="C24" s="43"/>
      <c r="D24" s="28">
        <f>K2</f>
        <v>700</v>
      </c>
      <c r="E24" s="44">
        <f t="shared" ref="E24:E27" si="13">F24-D24</f>
        <v>-700</v>
      </c>
      <c r="F24" s="28"/>
      <c r="G24" s="15"/>
      <c r="H24" s="46">
        <f t="shared" ref="H24:H27" si="14">C24</f>
        <v>0</v>
      </c>
      <c r="I24" s="44">
        <f>K2</f>
        <v>700</v>
      </c>
      <c r="J24" s="44">
        <f t="shared" ref="J24:J27" si="15">K24-I24</f>
        <v>-700</v>
      </c>
      <c r="K24" s="28"/>
      <c r="L24" s="15"/>
      <c r="M24" s="49">
        <f t="shared" ref="M24:M27" si="16">J24-E24</f>
        <v>0</v>
      </c>
      <c r="N24" s="32">
        <f>J24/E24-1</f>
        <v>0</v>
      </c>
      <c r="O24" s="5"/>
      <c r="P24" s="33" t="e">
        <f t="shared" ref="P24:P34" si="17">D24/F24</f>
        <v>#DIV/0!</v>
      </c>
      <c r="Q24" s="33" t="e">
        <f t="shared" si="5"/>
        <v>#DIV/0!</v>
      </c>
    </row>
    <row r="25" spans="1:17" x14ac:dyDescent="0.25">
      <c r="A25" s="15"/>
      <c r="B25" s="26" t="s">
        <v>21</v>
      </c>
      <c r="C25" s="43"/>
      <c r="D25" s="28">
        <f>K2</f>
        <v>700</v>
      </c>
      <c r="E25" s="44">
        <f t="shared" si="13"/>
        <v>-700</v>
      </c>
      <c r="F25" s="28"/>
      <c r="G25" s="15"/>
      <c r="H25" s="46">
        <f t="shared" si="14"/>
        <v>0</v>
      </c>
      <c r="I25" s="44">
        <f>K2</f>
        <v>700</v>
      </c>
      <c r="J25" s="44">
        <f t="shared" si="15"/>
        <v>-700</v>
      </c>
      <c r="K25" s="28"/>
      <c r="L25" s="15"/>
      <c r="M25" s="49">
        <f t="shared" si="16"/>
        <v>0</v>
      </c>
      <c r="N25" s="32">
        <f t="shared" ref="N25:N27" si="18">J25/E25-1</f>
        <v>0</v>
      </c>
      <c r="O25" s="5"/>
      <c r="P25" s="33" t="e">
        <f t="shared" si="17"/>
        <v>#DIV/0!</v>
      </c>
      <c r="Q25" s="33" t="e">
        <f t="shared" si="5"/>
        <v>#DIV/0!</v>
      </c>
    </row>
    <row r="26" spans="1:17" x14ac:dyDescent="0.25">
      <c r="A26" s="15"/>
      <c r="B26" s="26" t="s">
        <v>22</v>
      </c>
      <c r="C26" s="43"/>
      <c r="D26" s="28">
        <f>K2</f>
        <v>700</v>
      </c>
      <c r="E26" s="44">
        <f t="shared" si="13"/>
        <v>-700</v>
      </c>
      <c r="F26" s="28"/>
      <c r="G26" s="15"/>
      <c r="H26" s="46">
        <f t="shared" si="14"/>
        <v>0</v>
      </c>
      <c r="I26" s="44">
        <f>K2</f>
        <v>700</v>
      </c>
      <c r="J26" s="44">
        <f t="shared" si="15"/>
        <v>-700</v>
      </c>
      <c r="K26" s="28"/>
      <c r="L26" s="15"/>
      <c r="M26" s="49">
        <f t="shared" si="16"/>
        <v>0</v>
      </c>
      <c r="N26" s="32">
        <f t="shared" si="18"/>
        <v>0</v>
      </c>
      <c r="O26" s="5"/>
      <c r="P26" s="33" t="e">
        <f t="shared" si="17"/>
        <v>#DIV/0!</v>
      </c>
      <c r="Q26" s="33" t="e">
        <f t="shared" si="5"/>
        <v>#DIV/0!</v>
      </c>
    </row>
    <row r="27" spans="1:17" x14ac:dyDescent="0.25">
      <c r="A27" s="15"/>
      <c r="B27" s="26" t="s">
        <v>23</v>
      </c>
      <c r="C27" s="43"/>
      <c r="D27" s="28">
        <f>K2</f>
        <v>700</v>
      </c>
      <c r="E27" s="44">
        <f t="shared" si="13"/>
        <v>-700</v>
      </c>
      <c r="F27" s="28"/>
      <c r="G27" s="15"/>
      <c r="H27" s="46">
        <f t="shared" si="14"/>
        <v>0</v>
      </c>
      <c r="I27" s="44">
        <f>K2</f>
        <v>700</v>
      </c>
      <c r="J27" s="44">
        <f t="shared" si="15"/>
        <v>-700</v>
      </c>
      <c r="K27" s="28"/>
      <c r="L27" s="15"/>
      <c r="M27" s="49">
        <f t="shared" si="16"/>
        <v>0</v>
      </c>
      <c r="N27" s="32">
        <f t="shared" si="18"/>
        <v>0</v>
      </c>
      <c r="O27" s="5"/>
      <c r="P27" s="33" t="e">
        <f t="shared" si="17"/>
        <v>#DIV/0!</v>
      </c>
      <c r="Q27" s="33" t="e">
        <f t="shared" si="5"/>
        <v>#DIV/0!</v>
      </c>
    </row>
    <row r="28" spans="1:17" ht="15.75" thickBot="1" x14ac:dyDescent="0.3">
      <c r="A28" s="15"/>
      <c r="B28" s="34" t="s">
        <v>24</v>
      </c>
      <c r="C28" s="50">
        <f>SUM(C23:C27)</f>
        <v>0</v>
      </c>
      <c r="D28" s="37">
        <f>ROUND(SUMPRODUCT($C$23:$C$27,D23:D27),0)</f>
        <v>0</v>
      </c>
      <c r="E28" s="37">
        <f>ROUND(SUMPRODUCT($C$23:$C$27,E23:E27),0)</f>
        <v>0</v>
      </c>
      <c r="F28" s="37">
        <f>ROUND(SUMPRODUCT($C$23:$C$27,F23:F27),0)</f>
        <v>0</v>
      </c>
      <c r="G28" s="15"/>
      <c r="H28" s="50">
        <f>SUM(H23:H27)</f>
        <v>0</v>
      </c>
      <c r="I28" s="37">
        <f>ROUND(SUMPRODUCT($H$23:$H$27,I23:I27),0)</f>
        <v>0</v>
      </c>
      <c r="J28" s="37">
        <f>ROUND(SUMPRODUCT($H$23:$H$27,J23:J27),0)</f>
        <v>0</v>
      </c>
      <c r="K28" s="37">
        <f>ROUND(SUMPRODUCT($H$23:$H$27,K23:K27),0)</f>
        <v>0</v>
      </c>
      <c r="L28" s="15"/>
      <c r="M28" s="51"/>
      <c r="N28" s="39"/>
      <c r="O28" s="5"/>
      <c r="P28" s="33"/>
      <c r="Q28" s="33"/>
    </row>
    <row r="29" spans="1:17" ht="15.75" customHeight="1" thickBot="1" x14ac:dyDescent="0.3">
      <c r="A29" s="15"/>
      <c r="B29" s="20" t="s">
        <v>27</v>
      </c>
      <c r="C29" s="21"/>
      <c r="D29" s="21"/>
      <c r="E29" s="21"/>
      <c r="F29" s="25"/>
      <c r="G29" s="10"/>
      <c r="H29" s="40"/>
      <c r="I29" s="40"/>
      <c r="J29" s="21"/>
      <c r="K29" s="52"/>
      <c r="L29" s="10"/>
      <c r="M29" s="42"/>
      <c r="N29" s="25"/>
      <c r="O29" s="5"/>
      <c r="P29" s="33"/>
      <c r="Q29" s="33"/>
    </row>
    <row r="30" spans="1:17" ht="15" customHeight="1" x14ac:dyDescent="0.25">
      <c r="A30" s="15"/>
      <c r="B30" s="26" t="s">
        <v>19</v>
      </c>
      <c r="C30" s="43"/>
      <c r="D30" s="28">
        <f>K2</f>
        <v>700</v>
      </c>
      <c r="E30" s="44">
        <f t="shared" ref="E30:E34" si="19">F30-D30</f>
        <v>-700</v>
      </c>
      <c r="F30" s="45"/>
      <c r="G30" s="15"/>
      <c r="H30" s="46">
        <f>C30</f>
        <v>0</v>
      </c>
      <c r="I30" s="53">
        <f>$K$2</f>
        <v>700</v>
      </c>
      <c r="J30" s="53">
        <f>K30-I30</f>
        <v>-700</v>
      </c>
      <c r="K30" s="45"/>
      <c r="L30" s="15"/>
      <c r="M30" s="31">
        <f>+J30-E30</f>
        <v>0</v>
      </c>
      <c r="N30" s="32">
        <f>J30/E30-1</f>
        <v>0</v>
      </c>
      <c r="O30" s="5"/>
      <c r="P30" s="33" t="e">
        <f t="shared" si="17"/>
        <v>#DIV/0!</v>
      </c>
      <c r="Q30" s="33" t="e">
        <f t="shared" si="5"/>
        <v>#DIV/0!</v>
      </c>
    </row>
    <row r="31" spans="1:17" ht="15" customHeight="1" x14ac:dyDescent="0.25">
      <c r="A31" s="15"/>
      <c r="B31" s="26" t="s">
        <v>20</v>
      </c>
      <c r="C31" s="43"/>
      <c r="D31" s="28">
        <f>K2</f>
        <v>700</v>
      </c>
      <c r="E31" s="44">
        <f t="shared" si="19"/>
        <v>-700</v>
      </c>
      <c r="F31" s="28"/>
      <c r="G31" s="15"/>
      <c r="H31" s="46">
        <f t="shared" ref="H31:H34" si="20">C31</f>
        <v>0</v>
      </c>
      <c r="I31" s="53">
        <f t="shared" ref="I31:I34" si="21">$K$2</f>
        <v>700</v>
      </c>
      <c r="J31" s="53">
        <f t="shared" ref="J31:J34" si="22">K31-I31</f>
        <v>-700</v>
      </c>
      <c r="K31" s="28"/>
      <c r="L31" s="15"/>
      <c r="M31" s="31">
        <f t="shared" ref="M31:M34" si="23">+J31-E31</f>
        <v>0</v>
      </c>
      <c r="N31" s="32">
        <f t="shared" ref="N31:N34" si="24">J31/E31-1</f>
        <v>0</v>
      </c>
      <c r="O31" s="5"/>
      <c r="P31" s="33" t="e">
        <f t="shared" si="17"/>
        <v>#DIV/0!</v>
      </c>
      <c r="Q31" s="33" t="e">
        <f t="shared" si="5"/>
        <v>#DIV/0!</v>
      </c>
    </row>
    <row r="32" spans="1:17" ht="15" customHeight="1" x14ac:dyDescent="0.25">
      <c r="A32" s="15"/>
      <c r="B32" s="26" t="s">
        <v>21</v>
      </c>
      <c r="C32" s="43"/>
      <c r="D32" s="28">
        <f>K2</f>
        <v>700</v>
      </c>
      <c r="E32" s="44">
        <f t="shared" si="19"/>
        <v>-700</v>
      </c>
      <c r="F32" s="28"/>
      <c r="G32" s="15"/>
      <c r="H32" s="46">
        <f t="shared" si="20"/>
        <v>0</v>
      </c>
      <c r="I32" s="53">
        <f t="shared" si="21"/>
        <v>700</v>
      </c>
      <c r="J32" s="53">
        <f t="shared" si="22"/>
        <v>-700</v>
      </c>
      <c r="K32" s="28"/>
      <c r="L32" s="15"/>
      <c r="M32" s="31">
        <f t="shared" si="23"/>
        <v>0</v>
      </c>
      <c r="N32" s="32">
        <f t="shared" si="24"/>
        <v>0</v>
      </c>
      <c r="O32" s="5"/>
      <c r="P32" s="33" t="e">
        <f t="shared" si="17"/>
        <v>#DIV/0!</v>
      </c>
      <c r="Q32" s="33" t="e">
        <f t="shared" si="5"/>
        <v>#DIV/0!</v>
      </c>
    </row>
    <row r="33" spans="1:17" ht="15" customHeight="1" x14ac:dyDescent="0.25">
      <c r="A33" s="15"/>
      <c r="B33" s="26" t="s">
        <v>22</v>
      </c>
      <c r="C33" s="43"/>
      <c r="D33" s="28">
        <f>K2</f>
        <v>700</v>
      </c>
      <c r="E33" s="44">
        <f t="shared" si="19"/>
        <v>-700</v>
      </c>
      <c r="F33" s="28"/>
      <c r="G33" s="15"/>
      <c r="H33" s="46">
        <f t="shared" si="20"/>
        <v>0</v>
      </c>
      <c r="I33" s="53">
        <f t="shared" si="21"/>
        <v>700</v>
      </c>
      <c r="J33" s="53">
        <f t="shared" si="22"/>
        <v>-700</v>
      </c>
      <c r="K33" s="28"/>
      <c r="L33" s="15"/>
      <c r="M33" s="31">
        <f t="shared" si="23"/>
        <v>0</v>
      </c>
      <c r="N33" s="32">
        <f t="shared" si="24"/>
        <v>0</v>
      </c>
      <c r="O33" s="5"/>
      <c r="P33" s="33" t="e">
        <f t="shared" si="17"/>
        <v>#DIV/0!</v>
      </c>
      <c r="Q33" s="33" t="e">
        <f t="shared" si="5"/>
        <v>#DIV/0!</v>
      </c>
    </row>
    <row r="34" spans="1:17" ht="15" customHeight="1" x14ac:dyDescent="0.25">
      <c r="A34" s="15"/>
      <c r="B34" s="26" t="s">
        <v>23</v>
      </c>
      <c r="C34" s="43"/>
      <c r="D34" s="28">
        <f>K2</f>
        <v>700</v>
      </c>
      <c r="E34" s="44">
        <f t="shared" si="19"/>
        <v>-700</v>
      </c>
      <c r="F34" s="28"/>
      <c r="G34" s="15"/>
      <c r="H34" s="46">
        <f t="shared" si="20"/>
        <v>0</v>
      </c>
      <c r="I34" s="53">
        <f t="shared" si="21"/>
        <v>700</v>
      </c>
      <c r="J34" s="53">
        <f t="shared" si="22"/>
        <v>-700</v>
      </c>
      <c r="K34" s="28"/>
      <c r="L34" s="15"/>
      <c r="M34" s="31">
        <f t="shared" si="23"/>
        <v>0</v>
      </c>
      <c r="N34" s="32">
        <f t="shared" si="24"/>
        <v>0</v>
      </c>
      <c r="O34" s="5"/>
      <c r="P34" s="33" t="e">
        <f t="shared" si="17"/>
        <v>#DIV/0!</v>
      </c>
      <c r="Q34" s="33" t="e">
        <f t="shared" si="5"/>
        <v>#DIV/0!</v>
      </c>
    </row>
    <row r="35" spans="1:17" ht="15.75" customHeight="1" thickBot="1" x14ac:dyDescent="0.3">
      <c r="A35" s="15"/>
      <c r="B35" s="34" t="s">
        <v>24</v>
      </c>
      <c r="C35" s="50">
        <f>SUM(C30:C34)</f>
        <v>0</v>
      </c>
      <c r="D35" s="37">
        <f>ROUND(SUMPRODUCT($C$30:$C$34,D30:D34),0)</f>
        <v>0</v>
      </c>
      <c r="E35" s="37">
        <f>ROUND(SUMPRODUCT($C$30:$C$34,E30:E34),0)</f>
        <v>0</v>
      </c>
      <c r="F35" s="37">
        <f>ROUND(SUMPRODUCT($C$30:$C$34,F30:F34),0)</f>
        <v>0</v>
      </c>
      <c r="G35" s="15"/>
      <c r="H35" s="50">
        <f>SUM(H30:H34)</f>
        <v>0</v>
      </c>
      <c r="I35" s="37">
        <f>ROUND(SUMPRODUCT($H$30:$H$34,I30:I34),0)</f>
        <v>0</v>
      </c>
      <c r="J35" s="37">
        <f>ROUND(SUMPRODUCT($H$30:$H$34,J30:J34),0)</f>
        <v>0</v>
      </c>
      <c r="K35" s="37">
        <f>ROUND(SUMPRODUCT(H30:H34,K30:K34),0)</f>
        <v>0</v>
      </c>
      <c r="L35" s="15"/>
      <c r="M35" s="51"/>
      <c r="N35" s="39"/>
      <c r="O35" s="5"/>
      <c r="P35" s="33"/>
      <c r="Q35" s="33"/>
    </row>
    <row r="36" spans="1:17" x14ac:dyDescent="0.25">
      <c r="A36" s="15"/>
      <c r="B36" s="54" t="s">
        <v>28</v>
      </c>
      <c r="C36" s="55">
        <f>+C35+C28+C14+C21</f>
        <v>0</v>
      </c>
      <c r="D36" s="56">
        <f>D14+D21+D28+D35</f>
        <v>0</v>
      </c>
      <c r="E36" s="56">
        <f>E14+E21+E28+E35</f>
        <v>0</v>
      </c>
      <c r="F36" s="57">
        <f>F14+F28+F35+F21</f>
        <v>0</v>
      </c>
      <c r="G36" s="15"/>
      <c r="H36" s="58">
        <f>H14+H28+H35+H21</f>
        <v>0</v>
      </c>
      <c r="I36" s="59">
        <f>I14+I21+I28+I35</f>
        <v>0</v>
      </c>
      <c r="J36" s="59">
        <f>J14+J21+J28+J35</f>
        <v>0</v>
      </c>
      <c r="K36" s="60">
        <f>+K35+K28+K14+K21</f>
        <v>0</v>
      </c>
      <c r="L36" s="15"/>
      <c r="M36" s="15"/>
      <c r="N36" s="15"/>
      <c r="O36" s="5"/>
      <c r="P36" s="96" t="s">
        <v>29</v>
      </c>
      <c r="Q36" s="96" t="s">
        <v>29</v>
      </c>
    </row>
    <row r="37" spans="1:17" ht="15.75" thickBot="1" x14ac:dyDescent="0.3">
      <c r="A37" s="15"/>
      <c r="B37" s="61" t="s">
        <v>30</v>
      </c>
      <c r="C37" s="23"/>
      <c r="D37" s="62">
        <f>D36*12</f>
        <v>0</v>
      </c>
      <c r="E37" s="62">
        <f>E36*12</f>
        <v>0</v>
      </c>
      <c r="F37" s="63">
        <f>+F36*12</f>
        <v>0</v>
      </c>
      <c r="G37" s="15"/>
      <c r="H37" s="64"/>
      <c r="I37" s="65">
        <f>I36*12</f>
        <v>0</v>
      </c>
      <c r="J37" s="62">
        <f>J36*12</f>
        <v>0</v>
      </c>
      <c r="K37" s="63">
        <f>+K36*12</f>
        <v>0</v>
      </c>
      <c r="L37" s="66"/>
      <c r="M37" s="15"/>
      <c r="N37" s="15"/>
      <c r="O37" s="5"/>
      <c r="P37" s="96"/>
      <c r="Q37" s="96"/>
    </row>
    <row r="38" spans="1:17" x14ac:dyDescent="0.25">
      <c r="A38" s="15"/>
      <c r="B38" s="67"/>
      <c r="C38" s="15"/>
      <c r="D38" s="68" t="s">
        <v>31</v>
      </c>
      <c r="E38" s="68" t="s">
        <v>32</v>
      </c>
      <c r="F38" s="15"/>
      <c r="G38" s="15"/>
      <c r="H38" s="15"/>
      <c r="I38" s="68" t="s">
        <v>31</v>
      </c>
      <c r="J38" s="68" t="s">
        <v>32</v>
      </c>
      <c r="K38" s="15"/>
      <c r="L38" s="15"/>
      <c r="M38" s="15"/>
      <c r="N38" s="15"/>
      <c r="O38" s="5"/>
      <c r="P38" s="69" t="e">
        <f>D36/F36</f>
        <v>#DIV/0!</v>
      </c>
      <c r="Q38" s="69" t="e">
        <f>I36/K36</f>
        <v>#DIV/0!</v>
      </c>
    </row>
    <row r="39" spans="1:17" s="10" customFormat="1" x14ac:dyDescent="0.25">
      <c r="A39" s="15"/>
      <c r="B39" s="15"/>
      <c r="C39" s="15"/>
      <c r="D39" s="70" t="e">
        <f>D37/F37</f>
        <v>#DIV/0!</v>
      </c>
      <c r="E39" s="70" t="e">
        <f>E37/F37</f>
        <v>#DIV/0!</v>
      </c>
      <c r="F39" s="15"/>
      <c r="G39" s="15"/>
      <c r="H39" s="15"/>
      <c r="I39" s="70" t="e">
        <f>I37/K37</f>
        <v>#DIV/0!</v>
      </c>
      <c r="J39" s="70" t="e">
        <f>J37/K37</f>
        <v>#DIV/0!</v>
      </c>
      <c r="K39" s="71"/>
      <c r="L39" s="72"/>
      <c r="M39" s="15"/>
      <c r="N39" s="15"/>
      <c r="O39" s="15"/>
      <c r="P39" s="9"/>
      <c r="Q39" s="9"/>
    </row>
    <row r="40" spans="1:17" s="10" customFormat="1" x14ac:dyDescent="0.25">
      <c r="A40" s="15"/>
      <c r="B40" s="15"/>
      <c r="C40" s="15"/>
      <c r="D40" s="15"/>
      <c r="E40" s="15"/>
      <c r="F40" s="15"/>
      <c r="G40" s="15"/>
      <c r="H40" s="15"/>
      <c r="I40" s="15"/>
      <c r="J40" s="15"/>
      <c r="K40" s="73"/>
      <c r="L40" s="15"/>
      <c r="M40" s="15"/>
      <c r="N40" s="15"/>
      <c r="O40" s="15"/>
      <c r="P40" s="9"/>
      <c r="Q40" s="9"/>
    </row>
    <row r="41" spans="1:17" x14ac:dyDescent="0.25">
      <c r="B41" s="74"/>
      <c r="C41" s="74"/>
      <c r="D41" s="74"/>
      <c r="E41" s="75" t="e">
        <f>D39+E39</f>
        <v>#DIV/0!</v>
      </c>
      <c r="F41" s="76"/>
      <c r="G41" s="77"/>
      <c r="H41" s="77"/>
      <c r="I41" s="77"/>
      <c r="J41" s="77" t="e">
        <f>I39+J39</f>
        <v>#DIV/0!</v>
      </c>
      <c r="K41" s="78"/>
      <c r="L41" s="74"/>
      <c r="M41" s="74"/>
    </row>
    <row r="42" spans="1:17" x14ac:dyDescent="0.25">
      <c r="B42" s="74"/>
      <c r="C42" s="74"/>
      <c r="E42" s="74"/>
      <c r="F42" s="74"/>
      <c r="G42" s="74"/>
      <c r="H42" s="74"/>
      <c r="J42" s="74"/>
      <c r="K42" s="74"/>
      <c r="L42" s="74"/>
      <c r="M42" s="74"/>
    </row>
    <row r="43" spans="1:17" x14ac:dyDescent="0.25">
      <c r="B43" s="74"/>
      <c r="C43" s="74"/>
      <c r="E43" s="74"/>
      <c r="F43" s="74"/>
      <c r="G43" s="74"/>
      <c r="H43" s="74"/>
      <c r="J43" s="74"/>
      <c r="K43" s="74"/>
      <c r="L43" s="74"/>
      <c r="M43" s="74"/>
    </row>
    <row r="44" spans="1:17" x14ac:dyDescent="0.25">
      <c r="B44" s="74"/>
    </row>
    <row r="45" spans="1:17" x14ac:dyDescent="0.25">
      <c r="B45" s="74"/>
    </row>
  </sheetData>
  <mergeCells count="11">
    <mergeCell ref="P36:P37"/>
    <mergeCell ref="Q36:Q37"/>
    <mergeCell ref="C4:F4"/>
    <mergeCell ref="H4:N4"/>
    <mergeCell ref="D6:D7"/>
    <mergeCell ref="E6:E7"/>
    <mergeCell ref="F6:F7"/>
    <mergeCell ref="I6:I7"/>
    <mergeCell ref="J6:J7"/>
    <mergeCell ref="K6:K7"/>
    <mergeCell ref="M6:N6"/>
  </mergeCells>
  <pageMargins left="0.45" right="0.45"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B9328-D4E7-4F4D-9DED-11BF7374C191}">
  <sheetPr>
    <tabColor rgb="FF00B0F0"/>
  </sheetPr>
  <dimension ref="A1:T45"/>
  <sheetViews>
    <sheetView tabSelected="1" topLeftCell="B1" zoomScale="75" zoomScaleNormal="75" workbookViewId="0">
      <selection activeCell="P30" sqref="P30:P34"/>
    </sheetView>
  </sheetViews>
  <sheetFormatPr defaultRowHeight="15" x14ac:dyDescent="0.25"/>
  <cols>
    <col min="1" max="1" width="2.625" customWidth="1"/>
    <col min="2" max="2" width="18.25" bestFit="1" customWidth="1"/>
    <col min="4" max="5" width="13.875" customWidth="1"/>
    <col min="6" max="6" width="13.75" bestFit="1" customWidth="1"/>
    <col min="7" max="7" width="1.75" customWidth="1"/>
    <col min="8" max="8" width="9" customWidth="1"/>
    <col min="9" max="10" width="14.25" customWidth="1"/>
    <col min="11" max="11" width="12.625" customWidth="1"/>
    <col min="12" max="12" width="1.75" customWidth="1"/>
    <col min="13" max="13" width="11.625" customWidth="1"/>
    <col min="15" max="15" width="4.375" customWidth="1"/>
    <col min="16" max="16" width="15.375" customWidth="1"/>
    <col min="17" max="17" width="21.375" customWidth="1"/>
    <col min="18" max="18" width="15.375" style="79" hidden="1" customWidth="1"/>
    <col min="19" max="19" width="15.375" style="10" hidden="1" customWidth="1"/>
    <col min="20" max="20" width="9" style="10"/>
  </cols>
  <sheetData>
    <row r="1" spans="1:19" ht="18.75" x14ac:dyDescent="0.3">
      <c r="A1" s="5"/>
      <c r="B1" s="6" t="s">
        <v>7</v>
      </c>
      <c r="C1" s="7"/>
      <c r="D1" s="7"/>
      <c r="E1" s="7"/>
      <c r="F1" s="8"/>
      <c r="G1" s="7"/>
      <c r="H1" s="7"/>
      <c r="I1" s="7"/>
      <c r="J1" s="7"/>
      <c r="K1" s="7"/>
      <c r="L1" s="7"/>
      <c r="M1" s="7"/>
      <c r="N1" s="5"/>
      <c r="O1" s="5"/>
      <c r="P1" s="5"/>
      <c r="Q1" s="5"/>
      <c r="R1" s="9"/>
      <c r="S1" s="15"/>
    </row>
    <row r="2" spans="1:19" ht="18.75" x14ac:dyDescent="0.3">
      <c r="A2" s="5"/>
      <c r="B2" s="6" t="s">
        <v>33</v>
      </c>
      <c r="C2" s="7"/>
      <c r="D2" s="7"/>
      <c r="E2" s="7"/>
      <c r="F2" s="8"/>
      <c r="G2" s="7"/>
      <c r="H2" s="12"/>
      <c r="I2" s="12"/>
      <c r="J2" s="12"/>
      <c r="K2" s="80"/>
      <c r="L2" s="7"/>
      <c r="M2" s="8"/>
      <c r="N2" s="5"/>
      <c r="O2" s="5"/>
      <c r="P2" s="5"/>
      <c r="Q2" s="5"/>
      <c r="R2" s="9"/>
      <c r="S2" s="15"/>
    </row>
    <row r="3" spans="1:19" ht="15.75" thickBot="1" x14ac:dyDescent="0.3">
      <c r="A3" s="5"/>
      <c r="B3" s="14"/>
      <c r="C3" s="5"/>
      <c r="D3" s="5"/>
      <c r="E3" s="5"/>
      <c r="F3" s="5"/>
      <c r="G3" s="5"/>
      <c r="H3" s="5"/>
      <c r="I3" s="5"/>
      <c r="J3" s="5"/>
      <c r="K3" s="5"/>
      <c r="L3" s="5"/>
      <c r="M3" s="5"/>
      <c r="N3" s="5"/>
      <c r="O3" s="5"/>
      <c r="P3" s="5"/>
      <c r="Q3" s="5"/>
      <c r="R3" s="9"/>
      <c r="S3" s="15"/>
    </row>
    <row r="4" spans="1:19" s="10" customFormat="1" ht="15.75" thickBot="1" x14ac:dyDescent="0.3">
      <c r="A4" s="15"/>
      <c r="B4" s="14"/>
      <c r="C4" s="112" t="s">
        <v>37</v>
      </c>
      <c r="D4" s="113"/>
      <c r="E4" s="113"/>
      <c r="F4" s="114"/>
      <c r="G4" s="15"/>
      <c r="H4" s="112" t="s">
        <v>39</v>
      </c>
      <c r="I4" s="113"/>
      <c r="J4" s="113"/>
      <c r="K4" s="113"/>
      <c r="L4" s="113"/>
      <c r="M4" s="113"/>
      <c r="N4" s="114"/>
      <c r="O4" s="15"/>
      <c r="P4" s="15"/>
      <c r="Q4" s="15"/>
      <c r="R4" s="9"/>
      <c r="S4" s="15"/>
    </row>
    <row r="5" spans="1:19" ht="15.75" thickBot="1" x14ac:dyDescent="0.3">
      <c r="A5" s="5"/>
      <c r="B5" s="5"/>
      <c r="C5" s="7"/>
      <c r="D5" s="7"/>
      <c r="E5" s="7"/>
      <c r="F5" s="8"/>
      <c r="G5" s="7"/>
      <c r="H5" s="7"/>
      <c r="I5" s="7"/>
      <c r="J5" s="7"/>
      <c r="K5" s="7"/>
      <c r="L5" s="7"/>
      <c r="M5" s="7"/>
      <c r="N5" s="5"/>
      <c r="O5" s="5"/>
      <c r="P5" s="5"/>
      <c r="Q5" s="5"/>
      <c r="R5" s="9"/>
      <c r="S5" s="15"/>
    </row>
    <row r="6" spans="1:19" ht="30.75" customHeight="1" thickBot="1" x14ac:dyDescent="0.3">
      <c r="A6" s="15"/>
      <c r="B6" s="15"/>
      <c r="C6" s="16" t="s">
        <v>10</v>
      </c>
      <c r="D6" s="100" t="s">
        <v>11</v>
      </c>
      <c r="E6" s="100" t="s">
        <v>12</v>
      </c>
      <c r="F6" s="102" t="s">
        <v>38</v>
      </c>
      <c r="G6" s="15"/>
      <c r="H6" s="17"/>
      <c r="I6" s="104" t="s">
        <v>11</v>
      </c>
      <c r="J6" s="104" t="s">
        <v>12</v>
      </c>
      <c r="K6" s="106" t="s">
        <v>40</v>
      </c>
      <c r="L6" s="15"/>
      <c r="M6" s="108" t="s">
        <v>13</v>
      </c>
      <c r="N6" s="109"/>
      <c r="O6" s="5"/>
      <c r="P6" s="5"/>
      <c r="Q6" s="5"/>
      <c r="R6" s="9"/>
      <c r="S6" s="15"/>
    </row>
    <row r="7" spans="1:19" ht="15.75" thickBot="1" x14ac:dyDescent="0.3">
      <c r="A7" s="15"/>
      <c r="B7" s="15"/>
      <c r="C7" s="18" t="s">
        <v>14</v>
      </c>
      <c r="D7" s="101"/>
      <c r="E7" s="101"/>
      <c r="F7" s="103"/>
      <c r="G7" s="15"/>
      <c r="H7" s="19" t="s">
        <v>14</v>
      </c>
      <c r="I7" s="105"/>
      <c r="J7" s="105"/>
      <c r="K7" s="107"/>
      <c r="L7" s="15"/>
      <c r="M7" s="19" t="s">
        <v>15</v>
      </c>
      <c r="N7" s="19" t="s">
        <v>16</v>
      </c>
      <c r="O7" s="5"/>
      <c r="P7" s="5"/>
      <c r="Q7" s="5"/>
      <c r="R7" s="9">
        <v>2017</v>
      </c>
      <c r="S7" s="9">
        <v>2018</v>
      </c>
    </row>
    <row r="8" spans="1:19" ht="15.75" thickBot="1" x14ac:dyDescent="0.3">
      <c r="A8" s="15"/>
      <c r="B8" s="20" t="s">
        <v>17</v>
      </c>
      <c r="C8" s="21"/>
      <c r="D8" s="22"/>
      <c r="E8" s="22"/>
      <c r="F8" s="22"/>
      <c r="G8" s="10"/>
      <c r="H8" s="21"/>
      <c r="I8" s="21"/>
      <c r="J8" s="21"/>
      <c r="K8" s="23"/>
      <c r="L8" s="10"/>
      <c r="M8" s="24"/>
      <c r="N8" s="25"/>
      <c r="O8" s="5"/>
      <c r="P8" s="5"/>
      <c r="Q8" s="5"/>
      <c r="R8" s="9" t="s">
        <v>18</v>
      </c>
      <c r="S8" s="15" t="s">
        <v>18</v>
      </c>
    </row>
    <row r="9" spans="1:19" x14ac:dyDescent="0.25">
      <c r="A9" s="15"/>
      <c r="B9" s="26" t="s">
        <v>19</v>
      </c>
      <c r="C9" s="27"/>
      <c r="D9" s="28">
        <f>P30</f>
        <v>405</v>
      </c>
      <c r="E9" s="29">
        <f>F9-D9</f>
        <v>-405</v>
      </c>
      <c r="F9" s="28"/>
      <c r="G9" s="15"/>
      <c r="H9" s="30">
        <f>C9</f>
        <v>0</v>
      </c>
      <c r="I9" s="29">
        <f>P30</f>
        <v>405</v>
      </c>
      <c r="J9" s="29">
        <f>K9-I9</f>
        <v>-405</v>
      </c>
      <c r="K9" s="28"/>
      <c r="L9" s="15"/>
      <c r="M9" s="31">
        <f>J9-E9</f>
        <v>0</v>
      </c>
      <c r="N9" s="32">
        <f>J9/E9-1</f>
        <v>0</v>
      </c>
      <c r="O9" s="5"/>
      <c r="P9" s="5"/>
      <c r="Q9" s="5"/>
      <c r="R9" s="33" t="e">
        <f>D9/F9</f>
        <v>#DIV/0!</v>
      </c>
      <c r="S9" s="33" t="e">
        <f>I9/K9</f>
        <v>#DIV/0!</v>
      </c>
    </row>
    <row r="10" spans="1:19" x14ac:dyDescent="0.25">
      <c r="A10" s="15"/>
      <c r="B10" s="26" t="s">
        <v>20</v>
      </c>
      <c r="C10" s="27"/>
      <c r="D10" s="28">
        <f>P31</f>
        <v>440</v>
      </c>
      <c r="E10" s="29">
        <f t="shared" ref="E10:E13" si="0">F10-D10</f>
        <v>-440</v>
      </c>
      <c r="F10" s="28"/>
      <c r="G10" s="15"/>
      <c r="H10" s="30">
        <f t="shared" ref="H10:H13" si="1">C10</f>
        <v>0</v>
      </c>
      <c r="I10" s="29">
        <f>P31</f>
        <v>440</v>
      </c>
      <c r="J10" s="29">
        <f t="shared" ref="J10:J13" si="2">K10-I10</f>
        <v>-440</v>
      </c>
      <c r="K10" s="28"/>
      <c r="L10" s="15"/>
      <c r="M10" s="31">
        <f>J10-E10</f>
        <v>0</v>
      </c>
      <c r="N10" s="32">
        <f t="shared" ref="N10:N13" si="3">J10/E10-1</f>
        <v>0</v>
      </c>
      <c r="O10" s="5"/>
      <c r="P10" s="5"/>
      <c r="Q10" s="5"/>
      <c r="R10" s="33" t="e">
        <f t="shared" ref="R10:R12" si="4">D10/F10</f>
        <v>#DIV/0!</v>
      </c>
      <c r="S10" s="33" t="e">
        <f t="shared" ref="S10:S34" si="5">I10/K10</f>
        <v>#DIV/0!</v>
      </c>
    </row>
    <row r="11" spans="1:19" x14ac:dyDescent="0.25">
      <c r="A11" s="15"/>
      <c r="B11" s="26" t="s">
        <v>21</v>
      </c>
      <c r="C11" s="27"/>
      <c r="D11" s="28">
        <f>P32</f>
        <v>595</v>
      </c>
      <c r="E11" s="29">
        <f t="shared" si="0"/>
        <v>-595</v>
      </c>
      <c r="F11" s="28"/>
      <c r="G11" s="15"/>
      <c r="H11" s="30">
        <f t="shared" si="1"/>
        <v>0</v>
      </c>
      <c r="I11" s="29">
        <f>P32</f>
        <v>595</v>
      </c>
      <c r="J11" s="29">
        <f t="shared" si="2"/>
        <v>-595</v>
      </c>
      <c r="K11" s="28"/>
      <c r="L11" s="15"/>
      <c r="M11" s="31">
        <f t="shared" ref="M11:M13" si="6">J11-E11</f>
        <v>0</v>
      </c>
      <c r="N11" s="32">
        <f t="shared" si="3"/>
        <v>0</v>
      </c>
      <c r="O11" s="5"/>
      <c r="P11" s="5"/>
      <c r="Q11" s="5"/>
      <c r="R11" s="33" t="e">
        <f t="shared" si="4"/>
        <v>#DIV/0!</v>
      </c>
      <c r="S11" s="33" t="e">
        <f t="shared" si="5"/>
        <v>#DIV/0!</v>
      </c>
    </row>
    <row r="12" spans="1:19" x14ac:dyDescent="0.25">
      <c r="A12" s="15"/>
      <c r="B12" s="26" t="s">
        <v>22</v>
      </c>
      <c r="C12" s="27"/>
      <c r="D12" s="28">
        <f>P33</f>
        <v>565</v>
      </c>
      <c r="E12" s="29">
        <f t="shared" si="0"/>
        <v>-565</v>
      </c>
      <c r="F12" s="28"/>
      <c r="G12" s="15"/>
      <c r="H12" s="30">
        <f t="shared" si="1"/>
        <v>0</v>
      </c>
      <c r="I12" s="29">
        <f>P33</f>
        <v>565</v>
      </c>
      <c r="J12" s="29">
        <f t="shared" si="2"/>
        <v>-565</v>
      </c>
      <c r="K12" s="28"/>
      <c r="L12" s="15"/>
      <c r="M12" s="31">
        <f t="shared" si="6"/>
        <v>0</v>
      </c>
      <c r="N12" s="32">
        <f t="shared" si="3"/>
        <v>0</v>
      </c>
      <c r="O12" s="5"/>
      <c r="P12" s="5"/>
      <c r="Q12" s="5"/>
      <c r="R12" s="33" t="e">
        <f t="shared" si="4"/>
        <v>#DIV/0!</v>
      </c>
      <c r="S12" s="33" t="e">
        <f t="shared" si="5"/>
        <v>#DIV/0!</v>
      </c>
    </row>
    <row r="13" spans="1:19" x14ac:dyDescent="0.25">
      <c r="A13" s="15"/>
      <c r="B13" s="26" t="s">
        <v>23</v>
      </c>
      <c r="C13" s="27"/>
      <c r="D13" s="28">
        <f>P34</f>
        <v>790</v>
      </c>
      <c r="E13" s="29">
        <f t="shared" si="0"/>
        <v>-790</v>
      </c>
      <c r="F13" s="28"/>
      <c r="G13" s="15"/>
      <c r="H13" s="30">
        <f t="shared" si="1"/>
        <v>0</v>
      </c>
      <c r="I13" s="29">
        <f>P34</f>
        <v>790</v>
      </c>
      <c r="J13" s="29">
        <f t="shared" si="2"/>
        <v>-790</v>
      </c>
      <c r="K13" s="28"/>
      <c r="L13" s="15"/>
      <c r="M13" s="31">
        <f t="shared" si="6"/>
        <v>0</v>
      </c>
      <c r="N13" s="32">
        <f t="shared" si="3"/>
        <v>0</v>
      </c>
      <c r="O13" s="5"/>
      <c r="P13" s="5"/>
      <c r="Q13" s="5"/>
      <c r="R13" s="33" t="e">
        <f>D13/F13</f>
        <v>#DIV/0!</v>
      </c>
      <c r="S13" s="33" t="e">
        <f t="shared" si="5"/>
        <v>#DIV/0!</v>
      </c>
    </row>
    <row r="14" spans="1:19" ht="15.75" thickBot="1" x14ac:dyDescent="0.3">
      <c r="A14" s="15"/>
      <c r="B14" s="34" t="s">
        <v>24</v>
      </c>
      <c r="C14" s="35">
        <f>SUM(C9:C13)</f>
        <v>0</v>
      </c>
      <c r="D14" s="36">
        <f>ROUND(SUMPRODUCT($C$9:$C$13,D9:D13),0)</f>
        <v>0</v>
      </c>
      <c r="E14" s="36">
        <f>ROUND(SUMPRODUCT($C$9:$C$13,E9:E13),0)</f>
        <v>0</v>
      </c>
      <c r="F14" s="36">
        <f>ROUND(SUMPRODUCT($C$9:$C$13,F9:F13),0)</f>
        <v>0</v>
      </c>
      <c r="G14" s="15"/>
      <c r="H14" s="35">
        <f>SUM(H9:H13)</f>
        <v>0</v>
      </c>
      <c r="I14" s="37">
        <f>ROUND(SUMPRODUCT($H$9:$H$13,I9:I13),0)</f>
        <v>0</v>
      </c>
      <c r="J14" s="37">
        <f>ROUND(SUMPRODUCT($H$9:$H$13,J9:J13),0)</f>
        <v>0</v>
      </c>
      <c r="K14" s="37">
        <f>ROUND(SUMPRODUCT($H$9:$H$13,K9:K13),0)</f>
        <v>0</v>
      </c>
      <c r="L14" s="15"/>
      <c r="M14" s="38"/>
      <c r="N14" s="39"/>
      <c r="O14" s="5"/>
      <c r="P14" s="5"/>
      <c r="Q14" s="5"/>
      <c r="R14" s="33"/>
      <c r="S14" s="33"/>
    </row>
    <row r="15" spans="1:19" ht="15.75" thickBot="1" x14ac:dyDescent="0.3">
      <c r="A15" s="15"/>
      <c r="B15" s="20" t="s">
        <v>25</v>
      </c>
      <c r="C15" s="21"/>
      <c r="D15" s="22"/>
      <c r="E15" s="22"/>
      <c r="F15" s="22"/>
      <c r="G15" s="10"/>
      <c r="H15" s="21"/>
      <c r="I15" s="22"/>
      <c r="J15" s="22"/>
      <c r="K15" s="23"/>
      <c r="L15" s="10"/>
      <c r="M15" s="24"/>
      <c r="N15" s="25"/>
      <c r="O15" s="5"/>
      <c r="P15" s="5"/>
      <c r="Q15" s="5"/>
      <c r="R15" s="33"/>
      <c r="S15" s="33"/>
    </row>
    <row r="16" spans="1:19" x14ac:dyDescent="0.25">
      <c r="A16" s="15"/>
      <c r="B16" s="26" t="s">
        <v>19</v>
      </c>
      <c r="C16" s="27"/>
      <c r="D16" s="28">
        <f>P30</f>
        <v>405</v>
      </c>
      <c r="E16" s="29">
        <f>F16-D16</f>
        <v>-405</v>
      </c>
      <c r="F16" s="28"/>
      <c r="G16" s="15"/>
      <c r="H16" s="30">
        <f>C16</f>
        <v>0</v>
      </c>
      <c r="I16" s="29">
        <f>P30</f>
        <v>405</v>
      </c>
      <c r="J16" s="29">
        <f>K16-I16</f>
        <v>-405</v>
      </c>
      <c r="K16" s="28"/>
      <c r="L16" s="15"/>
      <c r="M16" s="31">
        <f>J16-E16</f>
        <v>0</v>
      </c>
      <c r="N16" s="32">
        <f>J16/E16-1</f>
        <v>0</v>
      </c>
      <c r="O16" s="5"/>
      <c r="P16" s="5"/>
      <c r="Q16" s="5"/>
      <c r="R16" s="33" t="e">
        <f>D16/F16</f>
        <v>#DIV/0!</v>
      </c>
      <c r="S16" s="33" t="e">
        <f t="shared" si="5"/>
        <v>#DIV/0!</v>
      </c>
    </row>
    <row r="17" spans="1:19" x14ac:dyDescent="0.25">
      <c r="A17" s="15"/>
      <c r="B17" s="26" t="s">
        <v>20</v>
      </c>
      <c r="C17" s="27"/>
      <c r="D17" s="28">
        <f>P31</f>
        <v>440</v>
      </c>
      <c r="E17" s="29">
        <f t="shared" ref="E17:E20" si="7">F17-D17</f>
        <v>-440</v>
      </c>
      <c r="F17" s="28"/>
      <c r="G17" s="15"/>
      <c r="H17" s="30">
        <f t="shared" ref="H17:H20" si="8">C17</f>
        <v>0</v>
      </c>
      <c r="I17" s="29">
        <f>P31</f>
        <v>440</v>
      </c>
      <c r="J17" s="29">
        <f t="shared" ref="J17:J20" si="9">K17-I17</f>
        <v>-440</v>
      </c>
      <c r="K17" s="28"/>
      <c r="L17" s="15"/>
      <c r="M17" s="31">
        <f>J17-E17</f>
        <v>0</v>
      </c>
      <c r="N17" s="32">
        <f t="shared" ref="N17:N20" si="10">J17/E17-1</f>
        <v>0</v>
      </c>
      <c r="O17" s="5"/>
      <c r="P17" s="5"/>
      <c r="Q17" s="5"/>
      <c r="R17" s="33" t="e">
        <f t="shared" ref="R17:R20" si="11">D17/F17</f>
        <v>#DIV/0!</v>
      </c>
      <c r="S17" s="33" t="e">
        <f t="shared" si="5"/>
        <v>#DIV/0!</v>
      </c>
    </row>
    <row r="18" spans="1:19" x14ac:dyDescent="0.25">
      <c r="A18" s="15"/>
      <c r="B18" s="26" t="s">
        <v>21</v>
      </c>
      <c r="C18" s="27"/>
      <c r="D18" s="28">
        <f>P32</f>
        <v>595</v>
      </c>
      <c r="E18" s="29">
        <f t="shared" si="7"/>
        <v>-595</v>
      </c>
      <c r="F18" s="28"/>
      <c r="G18" s="15"/>
      <c r="H18" s="30">
        <f t="shared" si="8"/>
        <v>0</v>
      </c>
      <c r="I18" s="29">
        <f>P32</f>
        <v>595</v>
      </c>
      <c r="J18" s="29">
        <f t="shared" si="9"/>
        <v>-595</v>
      </c>
      <c r="K18" s="28"/>
      <c r="L18" s="15"/>
      <c r="M18" s="31">
        <f t="shared" ref="M18:M20" si="12">J18-E18</f>
        <v>0</v>
      </c>
      <c r="N18" s="32">
        <f t="shared" si="10"/>
        <v>0</v>
      </c>
      <c r="O18" s="5"/>
      <c r="P18" s="5"/>
      <c r="Q18" s="5"/>
      <c r="R18" s="33" t="e">
        <f t="shared" si="11"/>
        <v>#DIV/0!</v>
      </c>
      <c r="S18" s="33" t="e">
        <f t="shared" si="5"/>
        <v>#DIV/0!</v>
      </c>
    </row>
    <row r="19" spans="1:19" x14ac:dyDescent="0.25">
      <c r="A19" s="15"/>
      <c r="B19" s="26" t="s">
        <v>22</v>
      </c>
      <c r="C19" s="27"/>
      <c r="D19" s="28">
        <f>P33</f>
        <v>565</v>
      </c>
      <c r="E19" s="29">
        <f t="shared" si="7"/>
        <v>-565</v>
      </c>
      <c r="F19" s="28"/>
      <c r="G19" s="15"/>
      <c r="H19" s="30">
        <f t="shared" si="8"/>
        <v>0</v>
      </c>
      <c r="I19" s="29">
        <f>P33</f>
        <v>565</v>
      </c>
      <c r="J19" s="29">
        <f t="shared" si="9"/>
        <v>-565</v>
      </c>
      <c r="K19" s="28"/>
      <c r="L19" s="15"/>
      <c r="M19" s="31">
        <f t="shared" si="12"/>
        <v>0</v>
      </c>
      <c r="N19" s="32">
        <f t="shared" si="10"/>
        <v>0</v>
      </c>
      <c r="O19" s="5"/>
      <c r="P19" s="5"/>
      <c r="Q19" s="5"/>
      <c r="R19" s="33" t="e">
        <f t="shared" si="11"/>
        <v>#DIV/0!</v>
      </c>
      <c r="S19" s="33" t="e">
        <f t="shared" si="5"/>
        <v>#DIV/0!</v>
      </c>
    </row>
    <row r="20" spans="1:19" x14ac:dyDescent="0.25">
      <c r="A20" s="15"/>
      <c r="B20" s="26" t="s">
        <v>23</v>
      </c>
      <c r="C20" s="27"/>
      <c r="D20" s="28">
        <f>P34</f>
        <v>790</v>
      </c>
      <c r="E20" s="29">
        <f t="shared" si="7"/>
        <v>-790</v>
      </c>
      <c r="F20" s="28"/>
      <c r="G20" s="15"/>
      <c r="H20" s="30">
        <f t="shared" si="8"/>
        <v>0</v>
      </c>
      <c r="I20" s="29">
        <f>P34</f>
        <v>790</v>
      </c>
      <c r="J20" s="29">
        <f t="shared" si="9"/>
        <v>-790</v>
      </c>
      <c r="K20" s="28"/>
      <c r="L20" s="15"/>
      <c r="M20" s="31">
        <f t="shared" si="12"/>
        <v>0</v>
      </c>
      <c r="N20" s="32">
        <f t="shared" si="10"/>
        <v>0</v>
      </c>
      <c r="O20" s="5"/>
      <c r="P20" s="5"/>
      <c r="Q20" s="5"/>
      <c r="R20" s="33" t="e">
        <f t="shared" si="11"/>
        <v>#DIV/0!</v>
      </c>
      <c r="S20" s="33" t="e">
        <f t="shared" si="5"/>
        <v>#DIV/0!</v>
      </c>
    </row>
    <row r="21" spans="1:19" ht="15.75" thickBot="1" x14ac:dyDescent="0.3">
      <c r="A21" s="15"/>
      <c r="B21" s="34" t="s">
        <v>24</v>
      </c>
      <c r="C21" s="35">
        <f>SUM(C16:C20)</f>
        <v>0</v>
      </c>
      <c r="D21" s="36">
        <f>ROUND(SUMPRODUCT($C$16:$C$20,D16:D20),0)</f>
        <v>0</v>
      </c>
      <c r="E21" s="36">
        <f>ROUND(SUMPRODUCT($C$16:$C$20,E16:E20),0)</f>
        <v>0</v>
      </c>
      <c r="F21" s="36">
        <f>ROUND(SUMPRODUCT($C$16:$C$20,F16:F20),0)</f>
        <v>0</v>
      </c>
      <c r="G21" s="15"/>
      <c r="H21" s="35">
        <f>SUM(H16:H20)</f>
        <v>0</v>
      </c>
      <c r="I21" s="37">
        <f>ROUND(SUMPRODUCT($H$16:$H$20,I16:I20),0)</f>
        <v>0</v>
      </c>
      <c r="J21" s="37">
        <f>ROUND(SUMPRODUCT($H$16:$H$20,J16:J20),0)</f>
        <v>0</v>
      </c>
      <c r="K21" s="37">
        <f>ROUND(SUMPRODUCT($H$16:$H$20,K16:K20),0)</f>
        <v>0</v>
      </c>
      <c r="L21" s="15"/>
      <c r="M21" s="38"/>
      <c r="N21" s="39"/>
      <c r="O21" s="5"/>
      <c r="P21" s="5"/>
      <c r="Q21" s="5"/>
      <c r="R21" s="33"/>
      <c r="S21" s="33"/>
    </row>
    <row r="22" spans="1:19" ht="15.75" thickBot="1" x14ac:dyDescent="0.3">
      <c r="A22" s="15"/>
      <c r="B22" s="20" t="s">
        <v>26</v>
      </c>
      <c r="C22" s="21"/>
      <c r="D22" s="22"/>
      <c r="E22" s="22"/>
      <c r="F22" s="22"/>
      <c r="G22" s="10"/>
      <c r="H22" s="40"/>
      <c r="I22" s="41"/>
      <c r="J22" s="41"/>
      <c r="K22" s="25"/>
      <c r="L22" s="10"/>
      <c r="M22" s="42"/>
      <c r="N22" s="25"/>
      <c r="O22" s="5"/>
      <c r="P22" s="5"/>
      <c r="Q22" s="5"/>
      <c r="R22" s="33"/>
      <c r="S22" s="33"/>
    </row>
    <row r="23" spans="1:19" x14ac:dyDescent="0.25">
      <c r="A23" s="15"/>
      <c r="B23" s="26" t="s">
        <v>19</v>
      </c>
      <c r="C23" s="43"/>
      <c r="D23" s="81">
        <f>P30</f>
        <v>405</v>
      </c>
      <c r="E23" s="44">
        <f>F23-D23</f>
        <v>-405</v>
      </c>
      <c r="F23" s="45"/>
      <c r="G23" s="15"/>
      <c r="H23" s="46">
        <f>C23</f>
        <v>0</v>
      </c>
      <c r="I23" s="44">
        <f>P30</f>
        <v>405</v>
      </c>
      <c r="J23" s="44">
        <f>K23-I23</f>
        <v>-405</v>
      </c>
      <c r="K23" s="28"/>
      <c r="L23" s="15"/>
      <c r="M23" s="47">
        <f>J23-E23</f>
        <v>0</v>
      </c>
      <c r="N23" s="48">
        <f>J23/E23-1</f>
        <v>0</v>
      </c>
      <c r="O23" s="5"/>
      <c r="P23" s="5"/>
      <c r="Q23" s="5"/>
      <c r="R23" s="33" t="e">
        <f>D23/F23</f>
        <v>#DIV/0!</v>
      </c>
      <c r="S23" s="33" t="e">
        <f t="shared" si="5"/>
        <v>#DIV/0!</v>
      </c>
    </row>
    <row r="24" spans="1:19" x14ac:dyDescent="0.25">
      <c r="A24" s="15"/>
      <c r="B24" s="26" t="s">
        <v>20</v>
      </c>
      <c r="C24" s="43"/>
      <c r="D24" s="81">
        <f>P31</f>
        <v>440</v>
      </c>
      <c r="E24" s="44">
        <f t="shared" ref="E24:E27" si="13">F24-D24</f>
        <v>-440</v>
      </c>
      <c r="F24" s="28"/>
      <c r="G24" s="15"/>
      <c r="H24" s="46">
        <f t="shared" ref="H24:H27" si="14">C24</f>
        <v>0</v>
      </c>
      <c r="I24" s="44">
        <f>P31</f>
        <v>440</v>
      </c>
      <c r="J24" s="44">
        <f t="shared" ref="J24:J27" si="15">K24-I24</f>
        <v>-440</v>
      </c>
      <c r="K24" s="28"/>
      <c r="L24" s="15"/>
      <c r="M24" s="49">
        <f t="shared" ref="M24:M27" si="16">J24-E24</f>
        <v>0</v>
      </c>
      <c r="N24" s="32">
        <f>J24/E24-1</f>
        <v>0</v>
      </c>
      <c r="O24" s="5"/>
      <c r="P24" s="5"/>
      <c r="Q24" s="5"/>
      <c r="R24" s="33" t="e">
        <f t="shared" ref="R24:R34" si="17">D24/F24</f>
        <v>#DIV/0!</v>
      </c>
      <c r="S24" s="33" t="e">
        <f t="shared" si="5"/>
        <v>#DIV/0!</v>
      </c>
    </row>
    <row r="25" spans="1:19" x14ac:dyDescent="0.25">
      <c r="A25" s="15"/>
      <c r="B25" s="26" t="s">
        <v>21</v>
      </c>
      <c r="C25" s="43"/>
      <c r="D25" s="81">
        <f>P32</f>
        <v>595</v>
      </c>
      <c r="E25" s="44">
        <f t="shared" si="13"/>
        <v>-595</v>
      </c>
      <c r="F25" s="28"/>
      <c r="G25" s="15"/>
      <c r="H25" s="46">
        <f t="shared" si="14"/>
        <v>0</v>
      </c>
      <c r="I25" s="44">
        <f>P32</f>
        <v>595</v>
      </c>
      <c r="J25" s="44">
        <f t="shared" si="15"/>
        <v>-595</v>
      </c>
      <c r="K25" s="28"/>
      <c r="L25" s="15"/>
      <c r="M25" s="49">
        <f t="shared" si="16"/>
        <v>0</v>
      </c>
      <c r="N25" s="32">
        <f t="shared" ref="N25:N27" si="18">J25/E25-1</f>
        <v>0</v>
      </c>
      <c r="O25" s="5"/>
      <c r="P25" s="5"/>
      <c r="Q25" s="5"/>
      <c r="R25" s="33" t="e">
        <f t="shared" si="17"/>
        <v>#DIV/0!</v>
      </c>
      <c r="S25" s="33" t="e">
        <f t="shared" si="5"/>
        <v>#DIV/0!</v>
      </c>
    </row>
    <row r="26" spans="1:19" x14ac:dyDescent="0.25">
      <c r="A26" s="15"/>
      <c r="B26" s="26" t="s">
        <v>22</v>
      </c>
      <c r="C26" s="43"/>
      <c r="D26" s="81">
        <f>P33</f>
        <v>565</v>
      </c>
      <c r="E26" s="44">
        <f t="shared" si="13"/>
        <v>-565</v>
      </c>
      <c r="F26" s="28"/>
      <c r="G26" s="15"/>
      <c r="H26" s="46">
        <f t="shared" si="14"/>
        <v>0</v>
      </c>
      <c r="I26" s="44">
        <f>P33</f>
        <v>565</v>
      </c>
      <c r="J26" s="44">
        <f t="shared" si="15"/>
        <v>-565</v>
      </c>
      <c r="K26" s="28"/>
      <c r="L26" s="15"/>
      <c r="M26" s="49">
        <f t="shared" si="16"/>
        <v>0</v>
      </c>
      <c r="N26" s="32">
        <f t="shared" si="18"/>
        <v>0</v>
      </c>
      <c r="O26" s="5"/>
      <c r="P26" s="5"/>
      <c r="Q26" s="5"/>
      <c r="R26" s="33" t="e">
        <f t="shared" si="17"/>
        <v>#DIV/0!</v>
      </c>
      <c r="S26" s="33" t="e">
        <f t="shared" si="5"/>
        <v>#DIV/0!</v>
      </c>
    </row>
    <row r="27" spans="1:19" ht="15.75" thickBot="1" x14ac:dyDescent="0.3">
      <c r="A27" s="15"/>
      <c r="B27" s="26" t="s">
        <v>23</v>
      </c>
      <c r="C27" s="43"/>
      <c r="D27" s="81">
        <f>P34</f>
        <v>790</v>
      </c>
      <c r="E27" s="44">
        <f t="shared" si="13"/>
        <v>-790</v>
      </c>
      <c r="F27" s="28"/>
      <c r="G27" s="15"/>
      <c r="H27" s="46">
        <f t="shared" si="14"/>
        <v>0</v>
      </c>
      <c r="I27" s="44">
        <f>P34</f>
        <v>790</v>
      </c>
      <c r="J27" s="44">
        <f t="shared" si="15"/>
        <v>-790</v>
      </c>
      <c r="K27" s="28"/>
      <c r="L27" s="15"/>
      <c r="M27" s="49">
        <f t="shared" si="16"/>
        <v>0</v>
      </c>
      <c r="N27" s="32">
        <f t="shared" si="18"/>
        <v>0</v>
      </c>
      <c r="O27" s="5"/>
      <c r="P27" s="5"/>
      <c r="Q27" s="5"/>
      <c r="R27" s="33" t="e">
        <f t="shared" si="17"/>
        <v>#DIV/0!</v>
      </c>
      <c r="S27" s="33" t="e">
        <f t="shared" si="5"/>
        <v>#DIV/0!</v>
      </c>
    </row>
    <row r="28" spans="1:19" ht="15.75" customHeight="1" thickBot="1" x14ac:dyDescent="0.3">
      <c r="A28" s="15"/>
      <c r="B28" s="34" t="s">
        <v>24</v>
      </c>
      <c r="C28" s="50">
        <f>SUM(C23:C27)</f>
        <v>0</v>
      </c>
      <c r="D28" s="37">
        <f>ROUND(SUMPRODUCT($C$23:$C$27,D23:D27),0)</f>
        <v>0</v>
      </c>
      <c r="E28" s="37">
        <f>ROUND(SUMPRODUCT($C$23:$C$27,E23:E27),0)</f>
        <v>0</v>
      </c>
      <c r="F28" s="37">
        <f>ROUND(SUMPRODUCT($C$23:$C$27,F23:F27),0)</f>
        <v>0</v>
      </c>
      <c r="G28" s="15"/>
      <c r="H28" s="50">
        <f>SUM(H23:H27)</f>
        <v>0</v>
      </c>
      <c r="I28" s="37">
        <f>ROUND(SUMPRODUCT($H$23:$H$27,I23:I27),0)</f>
        <v>0</v>
      </c>
      <c r="J28" s="37">
        <f>ROUND(SUMPRODUCT($H$23:$H$27,J23:J27),0)</f>
        <v>0</v>
      </c>
      <c r="K28" s="37">
        <f>ROUND(SUMPRODUCT($H$23:$H$27,K23:K27),0)</f>
        <v>0</v>
      </c>
      <c r="L28" s="15"/>
      <c r="M28" s="51"/>
      <c r="N28" s="39"/>
      <c r="O28" s="5"/>
      <c r="P28" s="110" t="s">
        <v>34</v>
      </c>
      <c r="Q28" s="110" t="s">
        <v>41</v>
      </c>
      <c r="R28" s="33"/>
      <c r="S28" s="33"/>
    </row>
    <row r="29" spans="1:19" ht="15.75" customHeight="1" thickBot="1" x14ac:dyDescent="0.3">
      <c r="A29" s="15"/>
      <c r="B29" s="20" t="s">
        <v>27</v>
      </c>
      <c r="C29" s="21"/>
      <c r="D29" s="21"/>
      <c r="E29" s="21"/>
      <c r="F29" s="25"/>
      <c r="G29" s="10"/>
      <c r="H29" s="40"/>
      <c r="I29" s="40"/>
      <c r="J29" s="21"/>
      <c r="K29" s="52"/>
      <c r="L29" s="10"/>
      <c r="M29" s="42"/>
      <c r="N29" s="25"/>
      <c r="O29" s="5"/>
      <c r="P29" s="111"/>
      <c r="Q29" s="111"/>
      <c r="R29" s="33"/>
      <c r="S29" s="33"/>
    </row>
    <row r="30" spans="1:19" ht="15" customHeight="1" x14ac:dyDescent="0.25">
      <c r="A30" s="15"/>
      <c r="B30" s="26" t="s">
        <v>19</v>
      </c>
      <c r="C30" s="43"/>
      <c r="D30" s="82">
        <f>P30</f>
        <v>405</v>
      </c>
      <c r="E30" s="44">
        <f t="shared" ref="E30:E34" si="19">F30-D30</f>
        <v>-405</v>
      </c>
      <c r="F30" s="45"/>
      <c r="G30" s="15"/>
      <c r="H30" s="46">
        <f>C30</f>
        <v>0</v>
      </c>
      <c r="I30" s="53">
        <f>P30</f>
        <v>405</v>
      </c>
      <c r="J30" s="53">
        <f>K30-I30</f>
        <v>-405</v>
      </c>
      <c r="K30" s="45"/>
      <c r="L30" s="15"/>
      <c r="M30" s="47">
        <f>J30-E30</f>
        <v>0</v>
      </c>
      <c r="N30" s="48">
        <f>J30/E30-1</f>
        <v>0</v>
      </c>
      <c r="O30" s="5"/>
      <c r="P30" s="83">
        <v>405</v>
      </c>
      <c r="Q30" s="84" t="e">
        <f>I30/K30</f>
        <v>#DIV/0!</v>
      </c>
      <c r="R30" s="33" t="e">
        <f>D30/F30</f>
        <v>#DIV/0!</v>
      </c>
      <c r="S30" s="33" t="e">
        <f>I30/K30</f>
        <v>#DIV/0!</v>
      </c>
    </row>
    <row r="31" spans="1:19" ht="15" customHeight="1" x14ac:dyDescent="0.25">
      <c r="A31" s="15"/>
      <c r="B31" s="26" t="s">
        <v>20</v>
      </c>
      <c r="C31" s="43"/>
      <c r="D31" s="82">
        <f>P31</f>
        <v>440</v>
      </c>
      <c r="E31" s="44">
        <f t="shared" si="19"/>
        <v>-440</v>
      </c>
      <c r="F31" s="28"/>
      <c r="G31" s="15"/>
      <c r="H31" s="46">
        <f t="shared" ref="H31:H34" si="20">C31</f>
        <v>0</v>
      </c>
      <c r="I31" s="53">
        <f>P31</f>
        <v>440</v>
      </c>
      <c r="J31" s="53">
        <f t="shared" ref="J31:J34" si="21">K31-I31</f>
        <v>-440</v>
      </c>
      <c r="K31" s="28"/>
      <c r="L31" s="15"/>
      <c r="M31" s="49">
        <f>J31-E31</f>
        <v>0</v>
      </c>
      <c r="N31" s="32">
        <f t="shared" ref="N31:N34" si="22">J31/E31-1</f>
        <v>0</v>
      </c>
      <c r="O31" s="5"/>
      <c r="P31" s="83">
        <v>440</v>
      </c>
      <c r="Q31" s="84" t="e">
        <f t="shared" ref="Q31:Q34" si="23">I31/K31</f>
        <v>#DIV/0!</v>
      </c>
      <c r="R31" s="33" t="e">
        <f t="shared" si="17"/>
        <v>#DIV/0!</v>
      </c>
      <c r="S31" s="33" t="e">
        <f t="shared" si="5"/>
        <v>#DIV/0!</v>
      </c>
    </row>
    <row r="32" spans="1:19" ht="15" customHeight="1" x14ac:dyDescent="0.25">
      <c r="A32" s="15"/>
      <c r="B32" s="26" t="s">
        <v>21</v>
      </c>
      <c r="C32" s="43"/>
      <c r="D32" s="82">
        <f>P32</f>
        <v>595</v>
      </c>
      <c r="E32" s="44">
        <f t="shared" si="19"/>
        <v>-595</v>
      </c>
      <c r="F32" s="28"/>
      <c r="G32" s="15"/>
      <c r="H32" s="46">
        <f t="shared" si="20"/>
        <v>0</v>
      </c>
      <c r="I32" s="53">
        <f>P32</f>
        <v>595</v>
      </c>
      <c r="J32" s="53">
        <f t="shared" si="21"/>
        <v>-595</v>
      </c>
      <c r="K32" s="28"/>
      <c r="L32" s="15"/>
      <c r="M32" s="49">
        <f>J32-E32</f>
        <v>0</v>
      </c>
      <c r="N32" s="32">
        <f>J32/E32-1</f>
        <v>0</v>
      </c>
      <c r="O32" s="5"/>
      <c r="P32" s="83">
        <v>595</v>
      </c>
      <c r="Q32" s="84" t="e">
        <f t="shared" si="23"/>
        <v>#DIV/0!</v>
      </c>
      <c r="R32" s="33" t="e">
        <f t="shared" si="17"/>
        <v>#DIV/0!</v>
      </c>
      <c r="S32" s="33" t="e">
        <f t="shared" si="5"/>
        <v>#DIV/0!</v>
      </c>
    </row>
    <row r="33" spans="1:19" ht="15" customHeight="1" x14ac:dyDescent="0.25">
      <c r="A33" s="15"/>
      <c r="B33" s="26" t="s">
        <v>22</v>
      </c>
      <c r="C33" s="43"/>
      <c r="D33" s="82">
        <f>P33</f>
        <v>565</v>
      </c>
      <c r="E33" s="44">
        <f t="shared" si="19"/>
        <v>-565</v>
      </c>
      <c r="F33" s="28"/>
      <c r="G33" s="15"/>
      <c r="H33" s="46">
        <f t="shared" si="20"/>
        <v>0</v>
      </c>
      <c r="I33" s="53">
        <f>P33</f>
        <v>565</v>
      </c>
      <c r="J33" s="53">
        <f t="shared" si="21"/>
        <v>-565</v>
      </c>
      <c r="K33" s="28"/>
      <c r="L33" s="15"/>
      <c r="M33" s="49">
        <f t="shared" ref="M33:M34" si="24">J33-E33</f>
        <v>0</v>
      </c>
      <c r="N33" s="32">
        <f t="shared" si="22"/>
        <v>0</v>
      </c>
      <c r="O33" s="5"/>
      <c r="P33" s="83">
        <v>565</v>
      </c>
      <c r="Q33" s="84" t="e">
        <f t="shared" si="23"/>
        <v>#DIV/0!</v>
      </c>
      <c r="R33" s="33" t="e">
        <f t="shared" si="17"/>
        <v>#DIV/0!</v>
      </c>
      <c r="S33" s="33" t="e">
        <f t="shared" si="5"/>
        <v>#DIV/0!</v>
      </c>
    </row>
    <row r="34" spans="1:19" ht="15" customHeight="1" thickBot="1" x14ac:dyDescent="0.3">
      <c r="A34" s="15"/>
      <c r="B34" s="26" t="s">
        <v>23</v>
      </c>
      <c r="C34" s="43"/>
      <c r="D34" s="82">
        <f>P34</f>
        <v>790</v>
      </c>
      <c r="E34" s="44">
        <f t="shared" si="19"/>
        <v>-790</v>
      </c>
      <c r="F34" s="28"/>
      <c r="G34" s="15"/>
      <c r="H34" s="46">
        <f t="shared" si="20"/>
        <v>0</v>
      </c>
      <c r="I34" s="53">
        <f>P34</f>
        <v>790</v>
      </c>
      <c r="J34" s="53">
        <f t="shared" si="21"/>
        <v>-790</v>
      </c>
      <c r="K34" s="28"/>
      <c r="L34" s="15"/>
      <c r="M34" s="49">
        <f t="shared" si="24"/>
        <v>0</v>
      </c>
      <c r="N34" s="32">
        <f t="shared" si="22"/>
        <v>0</v>
      </c>
      <c r="O34" s="5"/>
      <c r="P34" s="85">
        <v>790</v>
      </c>
      <c r="Q34" s="86" t="e">
        <f t="shared" si="23"/>
        <v>#DIV/0!</v>
      </c>
      <c r="R34" s="33" t="e">
        <f t="shared" si="17"/>
        <v>#DIV/0!</v>
      </c>
      <c r="S34" s="33" t="e">
        <f t="shared" si="5"/>
        <v>#DIV/0!</v>
      </c>
    </row>
    <row r="35" spans="1:19" ht="15.75" customHeight="1" thickBot="1" x14ac:dyDescent="0.3">
      <c r="A35" s="15"/>
      <c r="B35" s="34" t="s">
        <v>24</v>
      </c>
      <c r="C35" s="50">
        <f>SUM(C30:C34)</f>
        <v>0</v>
      </c>
      <c r="D35" s="37">
        <f>ROUND(SUMPRODUCT($C$30:$C$34,D30:D34),0)</f>
        <v>0</v>
      </c>
      <c r="E35" s="37">
        <f>ROUND(SUMPRODUCT($C$30:$C$34,E30:E34),0)</f>
        <v>0</v>
      </c>
      <c r="F35" s="37">
        <f>ROUND(SUMPRODUCT($C$30:$C$34,F30:F34),0)</f>
        <v>0</v>
      </c>
      <c r="G35" s="15"/>
      <c r="H35" s="50">
        <f>SUM(H30:H34)</f>
        <v>0</v>
      </c>
      <c r="I35" s="37">
        <f>ROUND(SUMPRODUCT($H$30:$H$34,I30:I34),0)</f>
        <v>0</v>
      </c>
      <c r="J35" s="37">
        <f>ROUND(SUMPRODUCT($H$30:$H$34,J30:J34),0)</f>
        <v>0</v>
      </c>
      <c r="K35" s="37">
        <f>ROUND(SUMPRODUCT(H30:H34,K30:K34),0)</f>
        <v>0</v>
      </c>
      <c r="L35" s="15"/>
      <c r="M35" s="51"/>
      <c r="N35" s="39"/>
      <c r="O35" s="5"/>
      <c r="Q35" s="5"/>
      <c r="R35" s="33"/>
      <c r="S35" s="33"/>
    </row>
    <row r="36" spans="1:19" x14ac:dyDescent="0.25">
      <c r="A36" s="15"/>
      <c r="B36" s="54" t="s">
        <v>28</v>
      </c>
      <c r="C36" s="55">
        <f>+C35+C28+C14+C21</f>
        <v>0</v>
      </c>
      <c r="D36" s="87">
        <f>D14+D21+D28+D35</f>
        <v>0</v>
      </c>
      <c r="E36" s="87">
        <f>E14+E21+E28+E35</f>
        <v>0</v>
      </c>
      <c r="F36" s="57">
        <f>F14+F28+F35+F21</f>
        <v>0</v>
      </c>
      <c r="G36" s="15"/>
      <c r="H36" s="58">
        <f>H14+H28+H35+H21</f>
        <v>0</v>
      </c>
      <c r="I36" s="88">
        <f>I14+I21+I28+I35</f>
        <v>0</v>
      </c>
      <c r="J36" s="88">
        <f>J14+J21+J28+J35</f>
        <v>0</v>
      </c>
      <c r="K36" s="60">
        <f>+K35+K28+K14+K21</f>
        <v>0</v>
      </c>
      <c r="L36" s="15"/>
      <c r="M36" s="15"/>
      <c r="N36" s="15"/>
      <c r="O36" s="5"/>
      <c r="P36" s="5"/>
      <c r="Q36" s="5"/>
      <c r="R36" s="96" t="s">
        <v>29</v>
      </c>
      <c r="S36" s="96" t="s">
        <v>29</v>
      </c>
    </row>
    <row r="37" spans="1:19" ht="15.75" thickBot="1" x14ac:dyDescent="0.3">
      <c r="A37" s="15"/>
      <c r="B37" s="61" t="s">
        <v>30</v>
      </c>
      <c r="C37" s="23"/>
      <c r="D37" s="89">
        <f>D36*12</f>
        <v>0</v>
      </c>
      <c r="E37" s="89">
        <f>E36*12</f>
        <v>0</v>
      </c>
      <c r="F37" s="63">
        <f>+F36*12</f>
        <v>0</v>
      </c>
      <c r="G37" s="15"/>
      <c r="H37" s="64"/>
      <c r="I37" s="90">
        <f>I36*12</f>
        <v>0</v>
      </c>
      <c r="J37" s="89">
        <f>J36*12</f>
        <v>0</v>
      </c>
      <c r="K37" s="63">
        <f>+K36*12</f>
        <v>0</v>
      </c>
      <c r="L37" s="66"/>
      <c r="M37" s="71"/>
      <c r="N37" s="15"/>
      <c r="O37" s="5"/>
      <c r="P37" s="5"/>
      <c r="Q37" s="5"/>
      <c r="R37" s="96"/>
      <c r="S37" s="96"/>
    </row>
    <row r="38" spans="1:19" x14ac:dyDescent="0.25">
      <c r="A38" s="15"/>
      <c r="B38" s="67"/>
      <c r="C38" s="15"/>
      <c r="D38" s="68" t="s">
        <v>31</v>
      </c>
      <c r="E38" s="68" t="s">
        <v>32</v>
      </c>
      <c r="F38" s="15"/>
      <c r="G38" s="15"/>
      <c r="H38" s="15"/>
      <c r="I38" s="68" t="s">
        <v>31</v>
      </c>
      <c r="J38" s="68" t="s">
        <v>32</v>
      </c>
      <c r="K38" s="15"/>
      <c r="L38" s="15"/>
      <c r="M38" s="15"/>
      <c r="N38" s="15"/>
      <c r="O38" s="5"/>
      <c r="P38" s="5"/>
      <c r="Q38" s="5"/>
      <c r="R38" s="69" t="e">
        <f>D36/F36</f>
        <v>#DIV/0!</v>
      </c>
      <c r="S38" s="69" t="e">
        <f>I36/K36</f>
        <v>#DIV/0!</v>
      </c>
    </row>
    <row r="39" spans="1:19" x14ac:dyDescent="0.25">
      <c r="A39" s="5"/>
      <c r="B39" s="7"/>
      <c r="C39" s="7"/>
      <c r="D39" s="70" t="e">
        <f>D37/F37</f>
        <v>#DIV/0!</v>
      </c>
      <c r="E39" s="70" t="e">
        <f>E37/F37</f>
        <v>#DIV/0!</v>
      </c>
      <c r="F39" s="15"/>
      <c r="G39" s="15"/>
      <c r="H39" s="15"/>
      <c r="I39" s="70" t="e">
        <f>I37/K37</f>
        <v>#DIV/0!</v>
      </c>
      <c r="J39" s="70" t="e">
        <f>J37/K37</f>
        <v>#DIV/0!</v>
      </c>
      <c r="K39" s="91"/>
      <c r="L39" s="92"/>
      <c r="M39" s="7"/>
      <c r="N39" s="5"/>
      <c r="O39" s="5"/>
      <c r="P39" s="5"/>
      <c r="Q39" s="5"/>
      <c r="R39" s="9"/>
      <c r="S39" s="15"/>
    </row>
    <row r="40" spans="1:19" x14ac:dyDescent="0.25">
      <c r="A40" s="5"/>
      <c r="B40" s="7"/>
      <c r="C40" s="7"/>
      <c r="D40" s="5"/>
      <c r="E40" s="7"/>
      <c r="F40" s="7"/>
      <c r="G40" s="7"/>
      <c r="H40" s="7"/>
      <c r="I40" s="7"/>
      <c r="J40" s="7"/>
      <c r="K40" s="91"/>
      <c r="L40" s="7"/>
      <c r="M40" s="7"/>
      <c r="N40" s="5"/>
      <c r="O40" s="5"/>
      <c r="P40" s="5"/>
      <c r="Q40" s="5"/>
      <c r="R40" s="9"/>
      <c r="S40" s="15"/>
    </row>
    <row r="41" spans="1:19" x14ac:dyDescent="0.25">
      <c r="B41" s="74"/>
      <c r="C41" s="74"/>
      <c r="D41" s="74"/>
      <c r="E41" s="74"/>
      <c r="F41" s="93"/>
      <c r="G41" s="94"/>
      <c r="H41" s="94"/>
      <c r="I41" s="94"/>
      <c r="J41" s="94"/>
      <c r="K41" s="78"/>
      <c r="L41" s="74"/>
      <c r="M41" s="74"/>
    </row>
    <row r="42" spans="1:19" x14ac:dyDescent="0.25">
      <c r="B42" s="74"/>
      <c r="C42" s="74"/>
      <c r="E42" s="74"/>
      <c r="F42" s="74"/>
      <c r="G42" s="74"/>
      <c r="H42" s="74"/>
      <c r="J42" s="74"/>
      <c r="K42" s="74"/>
      <c r="L42" s="74"/>
      <c r="M42" s="74"/>
    </row>
    <row r="43" spans="1:19" x14ac:dyDescent="0.25">
      <c r="B43" s="74"/>
      <c r="C43" s="74"/>
      <c r="E43" s="74"/>
      <c r="F43" s="74"/>
      <c r="G43" s="74"/>
      <c r="H43" s="74"/>
      <c r="J43" s="74"/>
      <c r="K43" s="74"/>
      <c r="L43" s="74"/>
      <c r="M43" s="74"/>
    </row>
    <row r="44" spans="1:19" x14ac:dyDescent="0.25">
      <c r="B44" s="74"/>
    </row>
    <row r="45" spans="1:19" x14ac:dyDescent="0.25">
      <c r="B45" s="74"/>
    </row>
  </sheetData>
  <mergeCells count="13">
    <mergeCell ref="P28:P29"/>
    <mergeCell ref="Q28:Q29"/>
    <mergeCell ref="R36:R37"/>
    <mergeCell ref="S36:S37"/>
    <mergeCell ref="C4:F4"/>
    <mergeCell ref="H4:N4"/>
    <mergeCell ref="D6:D7"/>
    <mergeCell ref="E6:E7"/>
    <mergeCell ref="F6:F7"/>
    <mergeCell ref="I6:I7"/>
    <mergeCell ref="J6:J7"/>
    <mergeCell ref="K6:K7"/>
    <mergeCell ref="M6:N6"/>
  </mergeCells>
  <pageMargins left="0.45" right="0.45" top="0.75" bottom="0.75" header="0.3" footer="0.3"/>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3275E8ED9ED1408330D9719D08F5F5" ma:contentTypeVersion="11" ma:contentTypeDescription="Create a new document." ma:contentTypeScope="" ma:versionID="386987a3af7089fb2168527010753b81">
  <xsd:schema xmlns:xsd="http://www.w3.org/2001/XMLSchema" xmlns:xs="http://www.w3.org/2001/XMLSchema" xmlns:p="http://schemas.microsoft.com/office/2006/metadata/properties" xmlns:ns2="37b66e81-9f02-4ca2-9b1b-3bff3179a4d3" xmlns:ns3="ed46c018-320c-458e-b7a0-53d043bd7b7a" targetNamespace="http://schemas.microsoft.com/office/2006/metadata/properties" ma:root="true" ma:fieldsID="a073fabfc1c242f8a34d6758245b7644" ns2:_="" ns3:_="">
    <xsd:import namespace="37b66e81-9f02-4ca2-9b1b-3bff3179a4d3"/>
    <xsd:import namespace="ed46c018-320c-458e-b7a0-53d043bd7b7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b66e81-9f02-4ca2-9b1b-3bff3179a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8f9e939-d534-4f71-907e-9b2d3f0ad47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46c018-320c-458e-b7a0-53d043bd7b7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887500b-2882-4256-87a0-2acc362c28ad}" ma:internalName="TaxCatchAll" ma:showField="CatchAllData" ma:web="ed46c018-320c-458e-b7a0-53d043bd7b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b66e81-9f02-4ca2-9b1b-3bff3179a4d3">
      <Terms xmlns="http://schemas.microsoft.com/office/infopath/2007/PartnerControls"/>
    </lcf76f155ced4ddcb4097134ff3c332f>
    <TaxCatchAll xmlns="ed46c018-320c-458e-b7a0-53d043bd7b7a" xsi:nil="true"/>
  </documentManagement>
</p:properties>
</file>

<file path=customXml/itemProps1.xml><?xml version="1.0" encoding="utf-8"?>
<ds:datastoreItem xmlns:ds="http://schemas.openxmlformats.org/officeDocument/2006/customXml" ds:itemID="{CF99CA1F-D98F-4CEA-8E3B-E0634C89A9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b66e81-9f02-4ca2-9b1b-3bff3179a4d3"/>
    <ds:schemaRef ds:uri="ed46c018-320c-458e-b7a0-53d043bd7b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F842A3-7E46-4339-B90A-324C979E6F9E}">
  <ds:schemaRefs>
    <ds:schemaRef ds:uri="http://schemas.microsoft.com/sharepoint/v3/contenttype/forms"/>
  </ds:schemaRefs>
</ds:datastoreItem>
</file>

<file path=customXml/itemProps3.xml><?xml version="1.0" encoding="utf-8"?>
<ds:datastoreItem xmlns:ds="http://schemas.openxmlformats.org/officeDocument/2006/customXml" ds:itemID="{2B7C45D8-865E-4B36-AE71-EC4564EDBA99}">
  <ds:schemaRefs>
    <ds:schemaRef ds:uri="http://schemas.microsoft.com/office/2006/metadata/properties"/>
    <ds:schemaRef ds:uri="http://schemas.microsoft.com/office/infopath/2007/PartnerControls"/>
    <ds:schemaRef ds:uri="37b66e81-9f02-4ca2-9b1b-3bff3179a4d3"/>
    <ds:schemaRef ds:uri="ed46c018-320c-458e-b7a0-53d043bd7b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Directions</vt:lpstr>
      <vt:lpstr>5 Tier Flat Dollar</vt:lpstr>
      <vt:lpstr>5 Tier Contribution by Tier</vt:lpstr>
      <vt:lpstr>'5 Tier Contribution by Tier'!Print_Area</vt:lpstr>
      <vt:lpstr>'5 Tier Flat Dollar'!Print_Area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Connelly</dc:creator>
  <cp:lastModifiedBy>Pamela Connelly</cp:lastModifiedBy>
  <dcterms:created xsi:type="dcterms:W3CDTF">2017-09-28T12:32:27Z</dcterms:created>
  <dcterms:modified xsi:type="dcterms:W3CDTF">2023-09-19T19:02:44Z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0x010100ED3275E8ED9ED1408330D9719D08F5F5</vt:lpwstr>
  </property>
  <property fmtid="{D5CDD505-2E9C-101B-9397-08002B2CF9AE}" pid="3" name="Order">
    <vt:r8>1654200</vt:r8>
  </property>
  <property fmtid="{D5CDD505-2E9C-101B-9397-08002B2CF9AE}" pid="4" name="MediaServiceImageTags">
    <vt:lpwstr/>
  </property>
</Properties>
</file>