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irginiabankersassociation.sharepoint.com/sites/BF/Health and Welfare/Open Enrollment/2024/Contribution Modeling/"/>
    </mc:Choice>
  </mc:AlternateContent>
  <xr:revisionPtr revIDLastSave="8" documentId="8_{49B2210D-FFBE-4022-B581-21AA91F70CE1}" xr6:coauthVersionLast="47" xr6:coauthVersionMax="47" xr10:uidLastSave="{621946E9-C10F-4D69-B04E-2BBA2E33021F}"/>
  <bookViews>
    <workbookView xWindow="-120" yWindow="-120" windowWidth="19440" windowHeight="14880" xr2:uid="{B9C62481-A688-4EF3-BDE4-DBD4C5594F90}"/>
  </bookViews>
  <sheets>
    <sheet name="Directions" sheetId="1" r:id="rId1"/>
    <sheet name="4 Tier Flat Dollar" sheetId="2" r:id="rId2"/>
    <sheet name="4 Tier Contribution by Ti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[1]CMITS!$S$13</definedName>
    <definedName name="\a" localSheetId="2">'[2]-'!#REF!</definedName>
    <definedName name="\a" localSheetId="1">'[2]-'!#REF!</definedName>
    <definedName name="\a">'[2]-'!#REF!</definedName>
    <definedName name="\aa" localSheetId="2">'[2]-'!#REF!</definedName>
    <definedName name="\aa" localSheetId="1">'[2]-'!#REF!</definedName>
    <definedName name="\aa">'[2]-'!#REF!</definedName>
    <definedName name="\b" localSheetId="2">[3]CMITS!#REF!</definedName>
    <definedName name="\b" localSheetId="1">[3]CMITS!#REF!</definedName>
    <definedName name="\b">[3]CMITS!#REF!</definedName>
    <definedName name="\l">#N/A</definedName>
    <definedName name="\m">[1]CMITS!$S$5:$T$6</definedName>
    <definedName name="\p" localSheetId="2">#REF!</definedName>
    <definedName name="\p" localSheetId="1">#REF!</definedName>
    <definedName name="\p">#REF!</definedName>
    <definedName name="\S" localSheetId="2">#REF!</definedName>
    <definedName name="\S" localSheetId="1">#REF!</definedName>
    <definedName name="\S">#REF!</definedName>
    <definedName name="\z" localSheetId="2">'[2]-'!#REF!</definedName>
    <definedName name="\z" localSheetId="1">'[2]-'!#REF!</definedName>
    <definedName name="\z">'[2]-'!#REF!</definedName>
    <definedName name="___________hmc1" localSheetId="2">[4]Option1!#REF!</definedName>
    <definedName name="___________hmc1" localSheetId="1">[4]Option1!#REF!</definedName>
    <definedName name="___________hmc1">[4]Option1!#REF!</definedName>
    <definedName name="___________hmc2" localSheetId="2">[4]Option1!#REF!</definedName>
    <definedName name="___________hmc2" localSheetId="1">[4]Option1!#REF!</definedName>
    <definedName name="___________hmc2">[4]Option1!#REF!</definedName>
    <definedName name="___________hmc3" localSheetId="2">[4]Option1!#REF!</definedName>
    <definedName name="___________hmc3" localSheetId="1">[4]Option1!#REF!</definedName>
    <definedName name="___________hmc3">[4]Option1!#REF!</definedName>
    <definedName name="__________hmc1" localSheetId="2">[4]Option1!#REF!</definedName>
    <definedName name="__________hmc1" localSheetId="1">[4]Option1!#REF!</definedName>
    <definedName name="__________hmc1">[4]Option1!#REF!</definedName>
    <definedName name="__________hmc2" localSheetId="2">[4]Option1!#REF!</definedName>
    <definedName name="__________hmc2" localSheetId="1">[4]Option1!#REF!</definedName>
    <definedName name="__________hmc2">[4]Option1!#REF!</definedName>
    <definedName name="__________hmc3" localSheetId="2">[4]Option1!#REF!</definedName>
    <definedName name="__________hmc3" localSheetId="1">[4]Option1!#REF!</definedName>
    <definedName name="__________hmc3">[4]Option1!#REF!</definedName>
    <definedName name="__________ooa1">[4]Option1!$D$59</definedName>
    <definedName name="__________ooa2">[4]Option2!$D$59</definedName>
    <definedName name="__________ooa3">[4]Option3!$D$59</definedName>
    <definedName name="__________ooa4">[4]Option4!$D$59</definedName>
    <definedName name="__________rel1" localSheetId="2">#REF!</definedName>
    <definedName name="__________rel1" localSheetId="1">#REF!</definedName>
    <definedName name="__________rel1">#REF!</definedName>
    <definedName name="__________rel2" localSheetId="2">#REF!</definedName>
    <definedName name="__________rel2" localSheetId="1">#REF!</definedName>
    <definedName name="__________rel2">#REF!</definedName>
    <definedName name="__________rel3" localSheetId="2">#REF!</definedName>
    <definedName name="__________rel3" localSheetId="1">#REF!</definedName>
    <definedName name="__________rel3">#REF!</definedName>
    <definedName name="__________rel4" localSheetId="2">#REF!</definedName>
    <definedName name="__________rel4" localSheetId="1">#REF!</definedName>
    <definedName name="__________rel4">#REF!</definedName>
    <definedName name="__________tax1">'[5]Mature Calcs'!$I$57</definedName>
    <definedName name="__________tax2">'[5]Mature Calcs'!$I$66</definedName>
    <definedName name="__________tax3">'[5]Mature Calcs'!$I$78</definedName>
    <definedName name="_________baf1" localSheetId="2">[6]!_xlbgnm.baf1</definedName>
    <definedName name="_________baf1" localSheetId="1">[6]!_xlbgnm.baf1</definedName>
    <definedName name="_________baf1">[6]!_xlbgnm.baf1</definedName>
    <definedName name="_________baf2" localSheetId="2">[6]!_xlbgnm.baf2</definedName>
    <definedName name="_________baf2" localSheetId="1">[6]!_xlbgnm.baf2</definedName>
    <definedName name="_________baf2">[6]!_xlbgnm.baf2</definedName>
    <definedName name="_________baf3" localSheetId="2">[6]!_xlbgnm.baf3</definedName>
    <definedName name="_________baf3" localSheetId="1">[6]!_xlbgnm.baf3</definedName>
    <definedName name="_________baf3">[6]!_xlbgnm.baf3</definedName>
    <definedName name="_________baf4" localSheetId="2">[6]!_xlbgnm.baf4</definedName>
    <definedName name="_________baf4" localSheetId="1">[6]!_xlbgnm.baf4</definedName>
    <definedName name="_________baf4">[6]!_xlbgnm.baf4</definedName>
    <definedName name="_________hmc1" localSheetId="2">[4]Option1!#REF!</definedName>
    <definedName name="_________hmc1" localSheetId="1">[4]Option1!#REF!</definedName>
    <definedName name="_________hmc1">[4]Option1!#REF!</definedName>
    <definedName name="_________hmc2" localSheetId="2">[4]Option1!#REF!</definedName>
    <definedName name="_________hmc2" localSheetId="1">[4]Option1!#REF!</definedName>
    <definedName name="_________hmc2">[4]Option1!#REF!</definedName>
    <definedName name="_________hmc3" localSheetId="2">[4]Option1!#REF!</definedName>
    <definedName name="_________hmc3" localSheetId="1">[4]Option1!#REF!</definedName>
    <definedName name="_________hmc3">[4]Option1!#REF!</definedName>
    <definedName name="_________ooa1">[7]Option1!$D$59</definedName>
    <definedName name="_________ooa2">[7]Option2!$D$59</definedName>
    <definedName name="_________ooa3">[7]Option3!$D$59</definedName>
    <definedName name="_________ooa4">[7]Option4!$D$59</definedName>
    <definedName name="_________rel1" localSheetId="2">#REF!</definedName>
    <definedName name="_________rel1" localSheetId="1">#REF!</definedName>
    <definedName name="_________rel1">#REF!</definedName>
    <definedName name="_________rel2" localSheetId="2">#REF!</definedName>
    <definedName name="_________rel2" localSheetId="1">#REF!</definedName>
    <definedName name="_________rel2">#REF!</definedName>
    <definedName name="_________rel3" localSheetId="2">#REF!</definedName>
    <definedName name="_________rel3" localSheetId="1">#REF!</definedName>
    <definedName name="_________rel3">#REF!</definedName>
    <definedName name="_________rel4" localSheetId="2">#REF!</definedName>
    <definedName name="_________rel4" localSheetId="1">#REF!</definedName>
    <definedName name="_________rel4">#REF!</definedName>
    <definedName name="_________tax1">'[5]Mature Calcs'!$I$57</definedName>
    <definedName name="_________tax2">'[5]Mature Calcs'!$I$66</definedName>
    <definedName name="_________tax3">'[5]Mature Calcs'!$I$78</definedName>
    <definedName name="________ASL1">[8]RateSheet!$F$1:$F$65536</definedName>
    <definedName name="________ASL2">[8]RateSheet!$I$1:$I$65536</definedName>
    <definedName name="________ASL3">[8]RateSheet!$L$1:$L$65536</definedName>
    <definedName name="________ASL4">[8]RateSheet!$O$1:$O$65536</definedName>
    <definedName name="________ASL5">[8]RateSheet!$R$1:$R$65536</definedName>
    <definedName name="________GR10" localSheetId="2">#REF!</definedName>
    <definedName name="________GR10" localSheetId="1">#REF!</definedName>
    <definedName name="________GR10">#REF!</definedName>
    <definedName name="________GR2" localSheetId="2">#REF!</definedName>
    <definedName name="________GR2" localSheetId="1">#REF!</definedName>
    <definedName name="________GR2">#REF!</definedName>
    <definedName name="________GR4" localSheetId="2">#REF!</definedName>
    <definedName name="________GR4" localSheetId="1">#REF!</definedName>
    <definedName name="________GR4">#REF!</definedName>
    <definedName name="________MAX1">[8]RateSheet!$E$1:$E$65536</definedName>
    <definedName name="________MAX2">[8]RateSheet!$H$1:$H$65536</definedName>
    <definedName name="________MAX3">[8]RateSheet!$K$1:$K$65536</definedName>
    <definedName name="________MAX4">[8]RateSheet!$N$1:$N$65536</definedName>
    <definedName name="________MAX5">[8]RateSheet!$Q$1:$Q$65536</definedName>
    <definedName name="________ooa1">[4]Option1!$D$59</definedName>
    <definedName name="________ooa2">[4]Option2!$D$59</definedName>
    <definedName name="________ooa3">[4]Option3!$D$59</definedName>
    <definedName name="________ooa4">[4]Option4!$D$59</definedName>
    <definedName name="________rel1" localSheetId="2">#REF!</definedName>
    <definedName name="________rel1" localSheetId="1">#REF!</definedName>
    <definedName name="________rel1">#REF!</definedName>
    <definedName name="________rel2" localSheetId="2">#REF!</definedName>
    <definedName name="________rel2" localSheetId="1">#REF!</definedName>
    <definedName name="________rel2">#REF!</definedName>
    <definedName name="________rel3" localSheetId="2">#REF!</definedName>
    <definedName name="________rel3" localSheetId="1">#REF!</definedName>
    <definedName name="________rel3">#REF!</definedName>
    <definedName name="________rel4" localSheetId="2">#REF!</definedName>
    <definedName name="________rel4" localSheetId="1">#REF!</definedName>
    <definedName name="________rel4">#REF!</definedName>
    <definedName name="________tax1">'[5]Mature Calcs'!$I$57</definedName>
    <definedName name="________tax2">'[5]Mature Calcs'!$I$66</definedName>
    <definedName name="________tax3">'[5]Mature Calcs'!$I$78</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2">[6]!_xlbgnm.baf1</definedName>
    <definedName name="_______baf1" localSheetId="1">[6]!_xlbgnm.baf1</definedName>
    <definedName name="_______baf1">[6]!_xlbgnm.baf1</definedName>
    <definedName name="_______baf2" localSheetId="2">[6]!_xlbgnm.baf2</definedName>
    <definedName name="_______baf2" localSheetId="1">[6]!_xlbgnm.baf2</definedName>
    <definedName name="_______baf2">[6]!_xlbgnm.baf2</definedName>
    <definedName name="_______baf3" localSheetId="2">[6]!_xlbgnm.baf3</definedName>
    <definedName name="_______baf3" localSheetId="1">[6]!_xlbgnm.baf3</definedName>
    <definedName name="_______baf3">[6]!_xlbgnm.baf3</definedName>
    <definedName name="_______baf4" localSheetId="2">[6]!_xlbgnm.baf4</definedName>
    <definedName name="_______baf4" localSheetId="1">[6]!_xlbgnm.baf4</definedName>
    <definedName name="_______baf4">[6]!_xlbgnm.baf4</definedName>
    <definedName name="_______GR10" localSheetId="2">#REF!</definedName>
    <definedName name="_______GR10" localSheetId="1">#REF!</definedName>
    <definedName name="_______GR10">#REF!</definedName>
    <definedName name="_______GR2" localSheetId="2">#REF!</definedName>
    <definedName name="_______GR2" localSheetId="1">#REF!</definedName>
    <definedName name="_______GR2">#REF!</definedName>
    <definedName name="_______GR4" localSheetId="2">#REF!</definedName>
    <definedName name="_______GR4" localSheetId="1">#REF!</definedName>
    <definedName name="_______GR4">#REF!</definedName>
    <definedName name="_______hmc1" localSheetId="2">[4]Option1!#REF!</definedName>
    <definedName name="_______hmc1" localSheetId="1">[4]Option1!#REF!</definedName>
    <definedName name="_______hmc1">[4]Option1!#REF!</definedName>
    <definedName name="_______hmc2" localSheetId="2">[4]Option1!#REF!</definedName>
    <definedName name="_______hmc2" localSheetId="1">[4]Option1!#REF!</definedName>
    <definedName name="_______hmc2">[4]Option1!#REF!</definedName>
    <definedName name="_______hmc3" localSheetId="2">[4]Option1!#REF!</definedName>
    <definedName name="_______hmc3" localSheetId="1">[4]Option1!#REF!</definedName>
    <definedName name="_______hmc3">[4]Option1!#REF!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ms1000">'[9]Cover Page'!$A$9</definedName>
    <definedName name="_______ooa1">[4]Option1!$D$59</definedName>
    <definedName name="_______ooa2">[4]Option2!$D$59</definedName>
    <definedName name="_______ooa3">[4]Option3!$D$59</definedName>
    <definedName name="_______ooa4">[4]Option4!$D$59</definedName>
    <definedName name="_______rel1" localSheetId="2">#REF!</definedName>
    <definedName name="_______rel1" localSheetId="1">#REF!</definedName>
    <definedName name="_______rel1">#REF!</definedName>
    <definedName name="_______rel2" localSheetId="2">#REF!</definedName>
    <definedName name="_______rel2" localSheetId="1">#REF!</definedName>
    <definedName name="_______rel2">#REF!</definedName>
    <definedName name="_______rel3" localSheetId="2">#REF!</definedName>
    <definedName name="_______rel3" localSheetId="1">#REF!</definedName>
    <definedName name="_______rel3">#REF!</definedName>
    <definedName name="_______rel4" localSheetId="2">#REF!</definedName>
    <definedName name="_______rel4" localSheetId="1">#REF!</definedName>
    <definedName name="_______rel4">#REF!</definedName>
    <definedName name="_______tax1">'[5]Mature Calcs'!$I$57</definedName>
    <definedName name="_______tax2">'[5]Mature Calcs'!$I$66</definedName>
    <definedName name="_______tax3">'[5]Mature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2">[6]!_xlbgnm.baf1</definedName>
    <definedName name="______baf1" localSheetId="1">[6]!_xlbgnm.baf1</definedName>
    <definedName name="______baf1">[6]!_xlbgnm.baf1</definedName>
    <definedName name="______baf2" localSheetId="2">[6]!_xlbgnm.baf2</definedName>
    <definedName name="______baf2" localSheetId="1">[6]!_xlbgnm.baf2</definedName>
    <definedName name="______baf2">[6]!_xlbgnm.baf2</definedName>
    <definedName name="______baf3" localSheetId="2">[6]!_xlbgnm.baf3</definedName>
    <definedName name="______baf3" localSheetId="1">[6]!_xlbgnm.baf3</definedName>
    <definedName name="______baf3">[6]!_xlbgnm.baf3</definedName>
    <definedName name="______baf4" localSheetId="2">[6]!_xlbgnm.baf4</definedName>
    <definedName name="______baf4" localSheetId="1">[6]!_xlbgnm.baf4</definedName>
    <definedName name="______baf4">[6]!_xlbgnm.baf4</definedName>
    <definedName name="______GR10" localSheetId="2">#REF!</definedName>
    <definedName name="______GR10" localSheetId="1">#REF!</definedName>
    <definedName name="______GR10">#REF!</definedName>
    <definedName name="______GR2" localSheetId="2">#REF!</definedName>
    <definedName name="______GR2" localSheetId="1">#REF!</definedName>
    <definedName name="______GR2">#REF!</definedName>
    <definedName name="______GR4" localSheetId="2">#REF!</definedName>
    <definedName name="______GR4" localSheetId="1">#REF!</definedName>
    <definedName name="______GR4">#REF!</definedName>
    <definedName name="______hmc1" localSheetId="2">[4]Option1!#REF!</definedName>
    <definedName name="______hmc1" localSheetId="1">[4]Option1!#REF!</definedName>
    <definedName name="______hmc1">[4]Option1!#REF!</definedName>
    <definedName name="______hmc2" localSheetId="2">[4]Option1!#REF!</definedName>
    <definedName name="______hmc2" localSheetId="1">[4]Option1!#REF!</definedName>
    <definedName name="______hmc2">[4]Option1!#REF!</definedName>
    <definedName name="______hmc3" localSheetId="2">[4]Option1!#REF!</definedName>
    <definedName name="______hmc3" localSheetId="1">[4]Option1!#REF!</definedName>
    <definedName name="______hmc3">[4]Option1!#REF!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ms1000">'[9]Cover Page'!$A$9</definedName>
    <definedName name="______ooa1">[4]Option1!$D$59</definedName>
    <definedName name="______ooa2">[4]Option2!$D$59</definedName>
    <definedName name="______ooa3">[4]Option3!$D$59</definedName>
    <definedName name="______ooa4">[4]Option4!$D$59</definedName>
    <definedName name="______rel1" localSheetId="2">#REF!</definedName>
    <definedName name="______rel1" localSheetId="1">#REF!</definedName>
    <definedName name="______rel1">#REF!</definedName>
    <definedName name="______rel2" localSheetId="2">#REF!</definedName>
    <definedName name="______rel2" localSheetId="1">#REF!</definedName>
    <definedName name="______rel2">#REF!</definedName>
    <definedName name="______rel3" localSheetId="2">#REF!</definedName>
    <definedName name="______rel3" localSheetId="1">#REF!</definedName>
    <definedName name="______rel3">#REF!</definedName>
    <definedName name="______rel4" localSheetId="2">#REF!</definedName>
    <definedName name="______rel4" localSheetId="1">#REF!</definedName>
    <definedName name="______rel4">#REF!</definedName>
    <definedName name="______tax1">'[5]Mature Calcs'!$I$57</definedName>
    <definedName name="______tax2">'[5]Mature Calcs'!$I$66</definedName>
    <definedName name="______tax3">'[5]Mature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2">[6]!_xlbgnm.baf1</definedName>
    <definedName name="_____baf1" localSheetId="1">[6]!_xlbgnm.baf1</definedName>
    <definedName name="_____baf1">[6]!_xlbgnm.baf1</definedName>
    <definedName name="_____baf2" localSheetId="2">[6]!_xlbgnm.baf2</definedName>
    <definedName name="_____baf2" localSheetId="1">[6]!_xlbgnm.baf2</definedName>
    <definedName name="_____baf2">[6]!_xlbgnm.baf2</definedName>
    <definedName name="_____baf3" localSheetId="2">[6]!_xlbgnm.baf3</definedName>
    <definedName name="_____baf3" localSheetId="1">[6]!_xlbgnm.baf3</definedName>
    <definedName name="_____baf3">[6]!_xlbgnm.baf3</definedName>
    <definedName name="_____baf4" localSheetId="2">[6]!_xlbgnm.baf4</definedName>
    <definedName name="_____baf4" localSheetId="1">[6]!_xlbgnm.baf4</definedName>
    <definedName name="_____baf4">[6]!_xlbgnm.baf4</definedName>
    <definedName name="_____GR10" localSheetId="2">#REF!</definedName>
    <definedName name="_____GR10" localSheetId="1">#REF!</definedName>
    <definedName name="_____GR10">#REF!</definedName>
    <definedName name="_____GR2" localSheetId="2">#REF!</definedName>
    <definedName name="_____GR2" localSheetId="1">#REF!</definedName>
    <definedName name="_____GR2">#REF!</definedName>
    <definedName name="_____GR4" localSheetId="2">#REF!</definedName>
    <definedName name="_____GR4" localSheetId="1">#REF!</definedName>
    <definedName name="_____GR4">#REF!</definedName>
    <definedName name="_____hmc1" localSheetId="2">[4]Option1!#REF!</definedName>
    <definedName name="_____hmc1" localSheetId="1">[4]Option1!#REF!</definedName>
    <definedName name="_____hmc1">[4]Option1!#REF!</definedName>
    <definedName name="_____hmc2" localSheetId="2">[4]Option1!#REF!</definedName>
    <definedName name="_____hmc2" localSheetId="1">[4]Option1!#REF!</definedName>
    <definedName name="_____hmc2">[4]Option1!#REF!</definedName>
    <definedName name="_____hmc3" localSheetId="2">[4]Option1!#REF!</definedName>
    <definedName name="_____hmc3" localSheetId="1">[4]Option1!#REF!</definedName>
    <definedName name="_____hmc3">[4]Option1!#REF!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ms1000">'[9]Cover Page'!$A$9</definedName>
    <definedName name="_____ooa1">[4]Option1!$D$59</definedName>
    <definedName name="_____ooa2">[4]Option2!$D$59</definedName>
    <definedName name="_____ooa3">[4]Option3!$D$59</definedName>
    <definedName name="_____ooa4">[4]Option4!$D$59</definedName>
    <definedName name="_____rel1" localSheetId="2">#REF!</definedName>
    <definedName name="_____rel1" localSheetId="1">#REF!</definedName>
    <definedName name="_____rel1">#REF!</definedName>
    <definedName name="_____rel2" localSheetId="2">#REF!</definedName>
    <definedName name="_____rel2" localSheetId="1">#REF!</definedName>
    <definedName name="_____rel2">#REF!</definedName>
    <definedName name="_____rel3" localSheetId="2">#REF!</definedName>
    <definedName name="_____rel3" localSheetId="1">#REF!</definedName>
    <definedName name="_____rel3">#REF!</definedName>
    <definedName name="_____rel4" localSheetId="2">#REF!</definedName>
    <definedName name="_____rel4" localSheetId="1">#REF!</definedName>
    <definedName name="_____rel4">#REF!</definedName>
    <definedName name="_____tax1">'[5]Mature Calcs'!$I$57</definedName>
    <definedName name="_____tax2">'[5]Mature Calcs'!$I$66</definedName>
    <definedName name="_____tax3">'[5]Mature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2">[6]!_xlbgnm.baf1</definedName>
    <definedName name="____baf1" localSheetId="1">[6]!_xlbgnm.baf1</definedName>
    <definedName name="____baf1">[6]!_xlbgnm.baf1</definedName>
    <definedName name="____baf2" localSheetId="2">[6]!_xlbgnm.baf2</definedName>
    <definedName name="____baf2" localSheetId="1">[6]!_xlbgnm.baf2</definedName>
    <definedName name="____baf2">[6]!_xlbgnm.baf2</definedName>
    <definedName name="____baf3" localSheetId="2">[6]!_xlbgnm.baf3</definedName>
    <definedName name="____baf3" localSheetId="1">[6]!_xlbgnm.baf3</definedName>
    <definedName name="____baf3">[6]!_xlbgnm.baf3</definedName>
    <definedName name="____baf4" localSheetId="2">[6]!_xlbgnm.baf4</definedName>
    <definedName name="____baf4" localSheetId="1">[6]!_xlbgnm.baf4</definedName>
    <definedName name="____baf4">[6]!_xlbgnm.baf4</definedName>
    <definedName name="____GR10" localSheetId="2">#REF!</definedName>
    <definedName name="____GR10" localSheetId="1">#REF!</definedName>
    <definedName name="____GR10">#REF!</definedName>
    <definedName name="____GR2" localSheetId="2">#REF!</definedName>
    <definedName name="____GR2" localSheetId="1">#REF!</definedName>
    <definedName name="____GR2">#REF!</definedName>
    <definedName name="____GR4" localSheetId="2">#REF!</definedName>
    <definedName name="____GR4" localSheetId="1">#REF!</definedName>
    <definedName name="____GR4">#REF!</definedName>
    <definedName name="____hmc1" localSheetId="2">[4]Option1!#REF!</definedName>
    <definedName name="____hmc1" localSheetId="1">[4]Option1!#REF!</definedName>
    <definedName name="____hmc1">[4]Option1!#REF!</definedName>
    <definedName name="____hmc2" localSheetId="2">[4]Option1!#REF!</definedName>
    <definedName name="____hmc2" localSheetId="1">[4]Option1!#REF!</definedName>
    <definedName name="____hmc2">[4]Option1!#REF!</definedName>
    <definedName name="____hmc3" localSheetId="2">[4]Option1!#REF!</definedName>
    <definedName name="____hmc3" localSheetId="1">[4]Option1!#REF!</definedName>
    <definedName name="____hmc3">[4]Option1!#REF!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ms1000">'[9]Cover Page'!$A$9</definedName>
    <definedName name="____ooa1">[4]Option1!$D$59</definedName>
    <definedName name="____ooa2">[4]Option2!$D$59</definedName>
    <definedName name="____ooa3">[4]Option3!$D$59</definedName>
    <definedName name="____ooa4">[4]Option4!$D$59</definedName>
    <definedName name="____rel1" localSheetId="2">#REF!</definedName>
    <definedName name="____rel1" localSheetId="1">#REF!</definedName>
    <definedName name="____rel1">#REF!</definedName>
    <definedName name="____rel2" localSheetId="2">#REF!</definedName>
    <definedName name="____rel2" localSheetId="1">#REF!</definedName>
    <definedName name="____rel2">#REF!</definedName>
    <definedName name="____rel3" localSheetId="2">#REF!</definedName>
    <definedName name="____rel3" localSheetId="1">#REF!</definedName>
    <definedName name="____rel3">#REF!</definedName>
    <definedName name="____rel4" localSheetId="2">#REF!</definedName>
    <definedName name="____rel4" localSheetId="1">#REF!</definedName>
    <definedName name="____rel4">#REF!</definedName>
    <definedName name="____tax1">'[5]Mature Calcs'!$I$57</definedName>
    <definedName name="____tax2">'[5]Mature Calcs'!$I$66</definedName>
    <definedName name="____tax3">'[5]Mature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2">[6]!_xlbgnm.baf1</definedName>
    <definedName name="___baf1" localSheetId="1">[6]!_xlbgnm.baf1</definedName>
    <definedName name="___baf1">[6]!_xlbgnm.baf1</definedName>
    <definedName name="___baf2" localSheetId="2">[6]!_xlbgnm.baf2</definedName>
    <definedName name="___baf2" localSheetId="1">[6]!_xlbgnm.baf2</definedName>
    <definedName name="___baf2">[6]!_xlbgnm.baf2</definedName>
    <definedName name="___baf3" localSheetId="2">[6]!_xlbgnm.baf3</definedName>
    <definedName name="___baf3" localSheetId="1">[6]!_xlbgnm.baf3</definedName>
    <definedName name="___baf3">[6]!_xlbgnm.baf3</definedName>
    <definedName name="___baf4" localSheetId="2">[6]!_xlbgnm.baf4</definedName>
    <definedName name="___baf4" localSheetId="1">[6]!_xlbgnm.baf4</definedName>
    <definedName name="___baf4">[6]!_xlbgnm.baf4</definedName>
    <definedName name="___GR10" localSheetId="2">#REF!</definedName>
    <definedName name="___GR10" localSheetId="1">#REF!</definedName>
    <definedName name="___GR10">#REF!</definedName>
    <definedName name="___GR2" localSheetId="2">#REF!</definedName>
    <definedName name="___GR2" localSheetId="1">#REF!</definedName>
    <definedName name="___GR2">#REF!</definedName>
    <definedName name="___GR4" localSheetId="2">#REF!</definedName>
    <definedName name="___GR4" localSheetId="1">#REF!</definedName>
    <definedName name="___GR4">#REF!</definedName>
    <definedName name="___hmc1" localSheetId="2">[4]Option1!#REF!</definedName>
    <definedName name="___hmc1" localSheetId="1">[4]Option1!#REF!</definedName>
    <definedName name="___hmc1">[4]Option1!#REF!</definedName>
    <definedName name="___hmc2" localSheetId="2">[4]Option1!#REF!</definedName>
    <definedName name="___hmc2" localSheetId="1">[4]Option1!#REF!</definedName>
    <definedName name="___hmc2">[4]Option1!#REF!</definedName>
    <definedName name="___hmc3" localSheetId="2">[4]Option1!#REF!</definedName>
    <definedName name="___hmc3" localSheetId="1">[4]Option1!#REF!</definedName>
    <definedName name="___hmc3">[4]Option1!#REF!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ms1000">'[9]Cover Page'!$A$9</definedName>
    <definedName name="___ooa1">[4]Option1!$D$59</definedName>
    <definedName name="___ooa2">[4]Option2!$D$59</definedName>
    <definedName name="___ooa3">[4]Option3!$D$59</definedName>
    <definedName name="___ooa4">[4]Option4!$D$59</definedName>
    <definedName name="___rel1" localSheetId="2">#REF!</definedName>
    <definedName name="___rel1" localSheetId="1">#REF!</definedName>
    <definedName name="___rel1">#REF!</definedName>
    <definedName name="___rel2" localSheetId="2">#REF!</definedName>
    <definedName name="___rel2" localSheetId="1">#REF!</definedName>
    <definedName name="___rel2">#REF!</definedName>
    <definedName name="___rel3" localSheetId="2">#REF!</definedName>
    <definedName name="___rel3" localSheetId="1">#REF!</definedName>
    <definedName name="___rel3">#REF!</definedName>
    <definedName name="___rel4" localSheetId="2">#REF!</definedName>
    <definedName name="___rel4" localSheetId="1">#REF!</definedName>
    <definedName name="___rel4">#REF!</definedName>
    <definedName name="___tax1">'[5]Mature Calcs'!$I$57</definedName>
    <definedName name="___tax2">'[5]Mature Calcs'!$I$66</definedName>
    <definedName name="___tax3">'[5]Mature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2">[6]!_xlbgnm.baf1</definedName>
    <definedName name="__baf1" localSheetId="1">[6]!_xlbgnm.baf1</definedName>
    <definedName name="__baf1">[6]!_xlbgnm.baf1</definedName>
    <definedName name="__baf2" localSheetId="2">[6]!_xlbgnm.baf2</definedName>
    <definedName name="__baf2" localSheetId="1">[6]!_xlbgnm.baf2</definedName>
    <definedName name="__baf2">[6]!_xlbgnm.baf2</definedName>
    <definedName name="__baf3" localSheetId="2">[6]!_xlbgnm.baf3</definedName>
    <definedName name="__baf3" localSheetId="1">[6]!_xlbgnm.baf3</definedName>
    <definedName name="__baf3">[6]!_xlbgnm.baf3</definedName>
    <definedName name="__baf4" localSheetId="2">[6]!_xlbgnm.baf4</definedName>
    <definedName name="__baf4" localSheetId="1">[6]!_xlbgnm.baf4</definedName>
    <definedName name="__baf4">[6]!_xlbgnm.baf4</definedName>
    <definedName name="__GR10" localSheetId="2">#REF!</definedName>
    <definedName name="__GR10" localSheetId="1">#REF!</definedName>
    <definedName name="__GR10">#REF!</definedName>
    <definedName name="__GR2" localSheetId="2">#REF!</definedName>
    <definedName name="__GR2" localSheetId="1">#REF!</definedName>
    <definedName name="__GR2">#REF!</definedName>
    <definedName name="__GR4" localSheetId="2">#REF!</definedName>
    <definedName name="__GR4" localSheetId="1">#REF!</definedName>
    <definedName name="__GR4">#REF!</definedName>
    <definedName name="__hmc1" localSheetId="2">[4]Option1!#REF!</definedName>
    <definedName name="__hmc1" localSheetId="1">[4]Option1!#REF!</definedName>
    <definedName name="__hmc1">[4]Option1!#REF!</definedName>
    <definedName name="__hmc2" localSheetId="2">[4]Option1!#REF!</definedName>
    <definedName name="__hmc2" localSheetId="1">[4]Option1!#REF!</definedName>
    <definedName name="__hmc2">[4]Option1!#REF!</definedName>
    <definedName name="__hmc3" localSheetId="2">[4]Option1!#REF!</definedName>
    <definedName name="__hmc3" localSheetId="1">[4]Option1!#REF!</definedName>
    <definedName name="__hmc3">[4]Option1!#REF!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ms1000">'[9]Cover Page'!$A$9</definedName>
    <definedName name="__ooa1">[4]Option1!$D$59</definedName>
    <definedName name="__ooa2">[4]Option2!$D$59</definedName>
    <definedName name="__ooa3">[4]Option3!$D$59</definedName>
    <definedName name="__ooa4">[4]Option4!$D$59</definedName>
    <definedName name="__rel1" localSheetId="2">#REF!</definedName>
    <definedName name="__rel1" localSheetId="1">#REF!</definedName>
    <definedName name="__rel1">#REF!</definedName>
    <definedName name="__rel2" localSheetId="2">#REF!</definedName>
    <definedName name="__rel2" localSheetId="1">#REF!</definedName>
    <definedName name="__rel2">#REF!</definedName>
    <definedName name="__rel3" localSheetId="2">#REF!</definedName>
    <definedName name="__rel3" localSheetId="1">#REF!</definedName>
    <definedName name="__rel3">#REF!</definedName>
    <definedName name="__rel4" localSheetId="2">#REF!</definedName>
    <definedName name="__rel4" localSheetId="1">#REF!</definedName>
    <definedName name="__rel4">#REF!</definedName>
    <definedName name="__tax1">'[5]Mature Calcs'!$I$57</definedName>
    <definedName name="__tax2">'[5]Mature Calcs'!$I$66</definedName>
    <definedName name="__tax3">'[5]Mature Calcs'!$I$78</definedName>
    <definedName name="_1" localSheetId="2">#REF!</definedName>
    <definedName name="_1" localSheetId="1">#REF!</definedName>
    <definedName name="_1">#REF!</definedName>
    <definedName name="_1__123Graph_ACHART_1" localSheetId="2" hidden="1">'[10]Unit Cost'!#REF!</definedName>
    <definedName name="_1__123Graph_ACHART_1" localSheetId="1" hidden="1">'[10]Unit Cost'!#REF!</definedName>
    <definedName name="_1__123Graph_ACHART_1" hidden="1">'[10]Unit Cost'!#REF!</definedName>
    <definedName name="_10__123Graph_ACHART_2" localSheetId="2" hidden="1">'[11]Unit Cost'!#REF!</definedName>
    <definedName name="_10__123Graph_ACHART_2" localSheetId="1" hidden="1">'[11]Unit Cost'!#REF!</definedName>
    <definedName name="_10__123Graph_ACHART_2" hidden="1">'[11]Unit Cost'!#REF!</definedName>
    <definedName name="_10__123Graph_ACHART_5" localSheetId="2" hidden="1">'[10]Unit Cost'!#REF!</definedName>
    <definedName name="_10__123Graph_ACHART_5" localSheetId="1" hidden="1">'[10]Unit Cost'!#REF!</definedName>
    <definedName name="_10__123Graph_ACHART_5" hidden="1">'[10]Unit Cost'!#REF!</definedName>
    <definedName name="_10__123Graph_CCHART_3" localSheetId="2" hidden="1">'[10]Unit Cost'!#REF!</definedName>
    <definedName name="_10__123Graph_CCHART_3" localSheetId="1" hidden="1">'[10]Unit Cost'!#REF!</definedName>
    <definedName name="_10__123Graph_CCHART_3" hidden="1">'[10]Unit Cost'!#REF!</definedName>
    <definedName name="_103__123Graph_XCHART_6" localSheetId="2" hidden="1">'[11]Unit Cost'!#REF!</definedName>
    <definedName name="_103__123Graph_XCHART_6" localSheetId="1" hidden="1">'[11]Unit Cost'!#REF!</definedName>
    <definedName name="_103__123Graph_XCHART_6" hidden="1">'[11]Unit Cost'!#REF!</definedName>
    <definedName name="_11__123Graph_DCHART_1" localSheetId="2" hidden="1">'[10]Unit Cost'!#REF!</definedName>
    <definedName name="_11__123Graph_DCHART_1" localSheetId="1" hidden="1">'[10]Unit Cost'!#REF!</definedName>
    <definedName name="_11__123Graph_DCHART_1" hidden="1">'[10]Unit Cost'!#REF!</definedName>
    <definedName name="_12__123Graph_ACHART_3" localSheetId="2" hidden="1">'[10]Unit Cost'!#REF!</definedName>
    <definedName name="_12__123Graph_ACHART_3" localSheetId="1" hidden="1">'[10]Unit Cost'!#REF!</definedName>
    <definedName name="_12__123Graph_ACHART_3" hidden="1">'[10]Unit Cost'!#REF!</definedName>
    <definedName name="_12__123Graph_ACHART_4" localSheetId="2" hidden="1">'[12]Unit Cost'!#REF!</definedName>
    <definedName name="_12__123Graph_ACHART_4" localSheetId="1" hidden="1">'[12]Unit Cost'!#REF!</definedName>
    <definedName name="_12__123Graph_ACHART_4" hidden="1">'[12]Unit Cost'!#REF!</definedName>
    <definedName name="_12__123Graph_ACHART_6" localSheetId="2" hidden="1">'[10]Unit Cost'!#REF!</definedName>
    <definedName name="_12__123Graph_ACHART_6" localSheetId="1" hidden="1">'[10]Unit Cost'!#REF!</definedName>
    <definedName name="_12__123Graph_ACHART_6" hidden="1">'[10]Unit Cost'!#REF!</definedName>
    <definedName name="_12__123Graph_DCHART_3" localSheetId="2" hidden="1">'[10]Unit Cost'!#REF!</definedName>
    <definedName name="_12__123Graph_DCHART_3" localSheetId="1" hidden="1">'[10]Unit Cost'!#REF!</definedName>
    <definedName name="_12__123Graph_DCHART_3" hidden="1">'[10]Unit Cost'!#REF!</definedName>
    <definedName name="_13__123Graph_ECHART_1" localSheetId="2" hidden="1">'[10]Unit Cost'!#REF!</definedName>
    <definedName name="_13__123Graph_ECHART_1" localSheetId="1" hidden="1">'[10]Unit Cost'!#REF!</definedName>
    <definedName name="_13__123Graph_ECHART_1" hidden="1">'[10]Unit Cost'!#REF!</definedName>
    <definedName name="_14__123Graph_BCHART_1" localSheetId="2" hidden="1">'[10]Unit Cost'!#REF!</definedName>
    <definedName name="_14__123Graph_BCHART_1" localSheetId="1" hidden="1">'[10]Unit Cost'!#REF!</definedName>
    <definedName name="_14__123Graph_BCHART_1" hidden="1">'[10]Unit Cost'!#REF!</definedName>
    <definedName name="_14__123Graph_ECHART_3" localSheetId="2" hidden="1">'[10]Unit Cost'!#REF!</definedName>
    <definedName name="_14__123Graph_ECHART_3" localSheetId="1" hidden="1">'[10]Unit Cost'!#REF!</definedName>
    <definedName name="_14__123Graph_ECHART_3" hidden="1">'[10]Unit Cost'!#REF!</definedName>
    <definedName name="_15__123Graph_ACHART_3" localSheetId="2" hidden="1">'[11]Unit Cost'!#REF!</definedName>
    <definedName name="_15__123Graph_ACHART_3" localSheetId="1" hidden="1">'[11]Unit Cost'!#REF!</definedName>
    <definedName name="_15__123Graph_ACHART_3" hidden="1">'[11]Unit Cost'!#REF!</definedName>
    <definedName name="_15__123Graph_ACHART_5" localSheetId="2" hidden="1">'[12]Unit Cost'!#REF!</definedName>
    <definedName name="_15__123Graph_ACHART_5" localSheetId="1" hidden="1">'[12]Unit Cost'!#REF!</definedName>
    <definedName name="_15__123Graph_ACHART_5" hidden="1">'[12]Unit Cost'!#REF!</definedName>
    <definedName name="_15__123Graph_LBL_ACHART_1" localSheetId="2" hidden="1">'[13]Dental-Active'!#REF!</definedName>
    <definedName name="_15__123Graph_LBL_ACHART_1" localSheetId="1" hidden="1">'[13]Dental-Active'!#REF!</definedName>
    <definedName name="_15__123Graph_LBL_ACHART_1" hidden="1">'[13]Dental-Active'!#REF!</definedName>
    <definedName name="_16__123Graph_ACHART_4" localSheetId="2" hidden="1">'[10]Unit Cost'!#REF!</definedName>
    <definedName name="_16__123Graph_ACHART_4" localSheetId="1" hidden="1">'[10]Unit Cost'!#REF!</definedName>
    <definedName name="_16__123Graph_ACHART_4" hidden="1">'[10]Unit Cost'!#REF!</definedName>
    <definedName name="_16__123Graph_BCHART_3" localSheetId="2" hidden="1">'[10]Unit Cost'!#REF!</definedName>
    <definedName name="_16__123Graph_BCHART_3" localSheetId="1" hidden="1">'[10]Unit Cost'!#REF!</definedName>
    <definedName name="_16__123Graph_BCHART_3" hidden="1">'[10]Unit Cost'!#REF!</definedName>
    <definedName name="_16__123Graph_XCHART_1" localSheetId="2" hidden="1">'[10]Unit Cost'!#REF!</definedName>
    <definedName name="_16__123Graph_XCHART_1" localSheetId="1" hidden="1">'[10]Unit Cost'!#REF!</definedName>
    <definedName name="_16__123Graph_XCHART_1" hidden="1">'[10]Unit Cost'!#REF!</definedName>
    <definedName name="_17__123Graph_XCHART_2" localSheetId="2" hidden="1">'[10]Unit Cost'!#REF!</definedName>
    <definedName name="_17__123Graph_XCHART_2" localSheetId="1" hidden="1">'[10]Unit Cost'!#REF!</definedName>
    <definedName name="_17__123Graph_XCHART_2" hidden="1">'[10]Unit Cost'!#REF!</definedName>
    <definedName name="_18__123Graph_ACHART_6" localSheetId="2" hidden="1">'[12]Unit Cost'!#REF!</definedName>
    <definedName name="_18__123Graph_ACHART_6" localSheetId="1" hidden="1">'[12]Unit Cost'!#REF!</definedName>
    <definedName name="_18__123Graph_ACHART_6" hidden="1">'[12]Unit Cost'!#REF!</definedName>
    <definedName name="_18__123Graph_CCHART_1" localSheetId="2" hidden="1">'[10]Unit Cost'!#REF!</definedName>
    <definedName name="_18__123Graph_CCHART_1" localSheetId="1" hidden="1">'[10]Unit Cost'!#REF!</definedName>
    <definedName name="_18__123Graph_CCHART_1" hidden="1">'[10]Unit Cost'!#REF!</definedName>
    <definedName name="_18__123Graph_XCHART_3" localSheetId="2" hidden="1">'[10]Unit Cost'!#REF!</definedName>
    <definedName name="_18__123Graph_XCHART_3" localSheetId="1" hidden="1">'[10]Unit Cost'!#REF!</definedName>
    <definedName name="_18__123Graph_XCHART_3" hidden="1">'[10]Unit Cost'!#REF!</definedName>
    <definedName name="_19__123Graph_XCHART_4" localSheetId="2" hidden="1">'[10]Unit Cost'!#REF!</definedName>
    <definedName name="_19__123Graph_XCHART_4" localSheetId="1" hidden="1">'[10]Unit Cost'!#REF!</definedName>
    <definedName name="_19__123Graph_XCHART_4" hidden="1">'[10]Unit Cost'!#REF!</definedName>
    <definedName name="_2__123Graph_ACHART_1" localSheetId="2" hidden="1">'[10]Unit Cost'!#REF!</definedName>
    <definedName name="_2__123Graph_ACHART_1" localSheetId="1" hidden="1">'[10]Unit Cost'!#REF!</definedName>
    <definedName name="_2__123Graph_ACHART_1" hidden="1">'[10]Unit Cost'!#REF!</definedName>
    <definedName name="_2__123Graph_ACHART_2" localSheetId="2" hidden="1">'[10]Unit Cost'!#REF!</definedName>
    <definedName name="_2__123Graph_ACHART_2" localSheetId="1" hidden="1">'[10]Unit Cost'!#REF!</definedName>
    <definedName name="_2__123Graph_ACHART_2" hidden="1">'[10]Unit Cost'!#REF!</definedName>
    <definedName name="_20__123Graph_ACHART_4" localSheetId="2" hidden="1">'[11]Unit Cost'!#REF!</definedName>
    <definedName name="_20__123Graph_ACHART_4" localSheetId="1" hidden="1">'[11]Unit Cost'!#REF!</definedName>
    <definedName name="_20__123Graph_ACHART_4" hidden="1">'[11]Unit Cost'!#REF!</definedName>
    <definedName name="_20__123Graph_ACHART_5" localSheetId="2" hidden="1">'[10]Unit Cost'!#REF!</definedName>
    <definedName name="_20__123Graph_ACHART_5" localSheetId="1" hidden="1">'[10]Unit Cost'!#REF!</definedName>
    <definedName name="_20__123Graph_ACHART_5" hidden="1">'[10]Unit Cost'!#REF!</definedName>
    <definedName name="_20__123Graph_CCHART_3" localSheetId="2" hidden="1">'[10]Unit Cost'!#REF!</definedName>
    <definedName name="_20__123Graph_CCHART_3" localSheetId="1" hidden="1">'[10]Unit Cost'!#REF!</definedName>
    <definedName name="_20__123Graph_CCHART_3" hidden="1">'[10]Unit Cost'!#REF!</definedName>
    <definedName name="_20__123Graph_XCHART_5" localSheetId="2" hidden="1">'[10]Unit Cost'!#REF!</definedName>
    <definedName name="_20__123Graph_XCHART_5" localSheetId="1" hidden="1">'[10]Unit Cost'!#REF!</definedName>
    <definedName name="_20__123Graph_XCHART_5" hidden="1">'[10]Unit Cost'!#REF!</definedName>
    <definedName name="_21__123Graph_BCHART_1" localSheetId="2" hidden="1">'[12]Unit Cost'!#REF!</definedName>
    <definedName name="_21__123Graph_BCHART_1" localSheetId="1" hidden="1">'[12]Unit Cost'!#REF!</definedName>
    <definedName name="_21__123Graph_BCHART_1" hidden="1">'[12]Unit Cost'!#REF!</definedName>
    <definedName name="_21__123Graph_XCHART_6" localSheetId="2" hidden="1">'[10]Unit Cost'!#REF!</definedName>
    <definedName name="_21__123Graph_XCHART_6" localSheetId="1" hidden="1">'[10]Unit Cost'!#REF!</definedName>
    <definedName name="_21__123Graph_XCHART_6" hidden="1">'[10]Unit Cost'!#REF!</definedName>
    <definedName name="_22__123Graph_DCHART_1" localSheetId="2" hidden="1">'[10]Unit Cost'!#REF!</definedName>
    <definedName name="_22__123Graph_DCHART_1" localSheetId="1" hidden="1">'[10]Unit Cost'!#REF!</definedName>
    <definedName name="_22__123Graph_DCHART_1" hidden="1">'[10]Unit Cost'!#REF!</definedName>
    <definedName name="_24__123Graph_ACHART_6" localSheetId="2" hidden="1">'[10]Unit Cost'!#REF!</definedName>
    <definedName name="_24__123Graph_ACHART_6" localSheetId="1" hidden="1">'[10]Unit Cost'!#REF!</definedName>
    <definedName name="_24__123Graph_ACHART_6" hidden="1">'[10]Unit Cost'!#REF!</definedName>
    <definedName name="_24__123Graph_BCHART_3" localSheetId="2" hidden="1">'[12]Unit Cost'!#REF!</definedName>
    <definedName name="_24__123Graph_BCHART_3" localSheetId="1" hidden="1">'[12]Unit Cost'!#REF!</definedName>
    <definedName name="_24__123Graph_BCHART_3" hidden="1">'[12]Unit Cost'!#REF!</definedName>
    <definedName name="_24__123Graph_DCHART_3" localSheetId="2" hidden="1">'[10]Unit Cost'!#REF!</definedName>
    <definedName name="_24__123Graph_DCHART_3" localSheetId="1" hidden="1">'[10]Unit Cost'!#REF!</definedName>
    <definedName name="_24__123Graph_DCHART_3" hidden="1">'[10]Unit Cost'!#REF!</definedName>
    <definedName name="_25__123Graph_ACHART_5" localSheetId="2" hidden="1">'[11]Unit Cost'!#REF!</definedName>
    <definedName name="_25__123Graph_ACHART_5" localSheetId="1" hidden="1">'[11]Unit Cost'!#REF!</definedName>
    <definedName name="_25__123Graph_ACHART_5" hidden="1">'[11]Unit Cost'!#REF!</definedName>
    <definedName name="_26__123Graph_ECHART_1" localSheetId="2" hidden="1">'[10]Unit Cost'!#REF!</definedName>
    <definedName name="_26__123Graph_ECHART_1" localSheetId="1" hidden="1">'[10]Unit Cost'!#REF!</definedName>
    <definedName name="_26__123Graph_ECHART_1" hidden="1">'[10]Unit Cost'!#REF!</definedName>
    <definedName name="_27__123Graph_CCHART_1" localSheetId="2" hidden="1">'[12]Unit Cost'!#REF!</definedName>
    <definedName name="_27__123Graph_CCHART_1" localSheetId="1" hidden="1">'[12]Unit Cost'!#REF!</definedName>
    <definedName name="_27__123Graph_CCHART_1" hidden="1">'[12]Unit Cost'!#REF!</definedName>
    <definedName name="_28__123Graph_BCHART_1" localSheetId="2" hidden="1">'[10]Unit Cost'!#REF!</definedName>
    <definedName name="_28__123Graph_BCHART_1" localSheetId="1" hidden="1">'[10]Unit Cost'!#REF!</definedName>
    <definedName name="_28__123Graph_BCHART_1" hidden="1">'[10]Unit Cost'!#REF!</definedName>
    <definedName name="_28__123Graph_ECHART_3" localSheetId="2" hidden="1">'[10]Unit Cost'!#REF!</definedName>
    <definedName name="_28__123Graph_ECHART_3" localSheetId="1" hidden="1">'[10]Unit Cost'!#REF!</definedName>
    <definedName name="_28__123Graph_ECHART_3" hidden="1">'[10]Unit Cost'!#REF!</definedName>
    <definedName name="_29__123Graph_LBL_ACHART_1" localSheetId="2" hidden="1">'[13]Dental-Active'!#REF!</definedName>
    <definedName name="_29__123Graph_LBL_ACHART_1" localSheetId="1" hidden="1">'[13]Dental-Active'!#REF!</definedName>
    <definedName name="_29__123Graph_LBL_ACHART_1" hidden="1">'[13]Dental-Active'!#REF!</definedName>
    <definedName name="_3__123Graph_ACHART_1" localSheetId="2" hidden="1">'[12]Unit Cost'!#REF!</definedName>
    <definedName name="_3__123Graph_ACHART_1" localSheetId="1" hidden="1">'[12]Unit Cost'!#REF!</definedName>
    <definedName name="_3__123Graph_ACHART_1" hidden="1">'[12]Unit Cost'!#REF!</definedName>
    <definedName name="_3__123Graph_ACHART_3" localSheetId="2" hidden="1">'[10]Unit Cost'!#REF!</definedName>
    <definedName name="_3__123Graph_ACHART_3" localSheetId="1" hidden="1">'[10]Unit Cost'!#REF!</definedName>
    <definedName name="_3__123Graph_ACHART_3" hidden="1">'[10]Unit Cost'!#REF!</definedName>
    <definedName name="_30__123Graph_ACHART_6" localSheetId="2" hidden="1">'[11]Unit Cost'!#REF!</definedName>
    <definedName name="_30__123Graph_ACHART_6" localSheetId="1" hidden="1">'[11]Unit Cost'!#REF!</definedName>
    <definedName name="_30__123Graph_ACHART_6" hidden="1">'[11]Unit Cost'!#REF!</definedName>
    <definedName name="_30__123Graph_CCHART_3" localSheetId="2" hidden="1">'[12]Unit Cost'!#REF!</definedName>
    <definedName name="_30__123Graph_CCHART_3" localSheetId="1" hidden="1">'[12]Unit Cost'!#REF!</definedName>
    <definedName name="_30__123Graph_CCHART_3" hidden="1">'[12]Unit Cost'!#REF!</definedName>
    <definedName name="_30__123Graph_LBL_ACHART_1" localSheetId="2" hidden="1">'[13]Dental-Active'!#REF!</definedName>
    <definedName name="_30__123Graph_LBL_ACHART_1" localSheetId="1" hidden="1">'[13]Dental-Active'!#REF!</definedName>
    <definedName name="_30__123Graph_LBL_ACHART_1" hidden="1">'[13]Dental-Active'!#REF!</definedName>
    <definedName name="_31__123Graph_XCHART_1" localSheetId="2" hidden="1">'[10]Unit Cost'!#REF!</definedName>
    <definedName name="_31__123Graph_XCHART_1" localSheetId="1" hidden="1">'[10]Unit Cost'!#REF!</definedName>
    <definedName name="_31__123Graph_XCHART_1" hidden="1">'[10]Unit Cost'!#REF!</definedName>
    <definedName name="_32__123Graph_BCHART_3" localSheetId="2" hidden="1">'[10]Unit Cost'!#REF!</definedName>
    <definedName name="_32__123Graph_BCHART_3" localSheetId="1" hidden="1">'[10]Unit Cost'!#REF!</definedName>
    <definedName name="_32__123Graph_BCHART_3" hidden="1">'[10]Unit Cost'!#REF!</definedName>
    <definedName name="_32__123Graph_XCHART_1" localSheetId="2" hidden="1">'[10]Unit Cost'!#REF!</definedName>
    <definedName name="_32__123Graph_XCHART_1" localSheetId="1" hidden="1">'[10]Unit Cost'!#REF!</definedName>
    <definedName name="_32__123Graph_XCHART_1" hidden="1">'[10]Unit Cost'!#REF!</definedName>
    <definedName name="_33__123Graph_DCHART_1" localSheetId="2" hidden="1">'[12]Unit Cost'!#REF!</definedName>
    <definedName name="_33__123Graph_DCHART_1" localSheetId="1" hidden="1">'[12]Unit Cost'!#REF!</definedName>
    <definedName name="_33__123Graph_DCHART_1" hidden="1">'[12]Unit Cost'!#REF!</definedName>
    <definedName name="_33__123Graph_XCHART_2" localSheetId="2" hidden="1">'[10]Unit Cost'!#REF!</definedName>
    <definedName name="_33__123Graph_XCHART_2" localSheetId="1" hidden="1">'[10]Unit Cost'!#REF!</definedName>
    <definedName name="_33__123Graph_XCHART_2" hidden="1">'[10]Unit Cost'!#REF!</definedName>
    <definedName name="_34__123Graph_XCHART_2" localSheetId="2" hidden="1">'[10]Unit Cost'!#REF!</definedName>
    <definedName name="_34__123Graph_XCHART_2" localSheetId="1" hidden="1">'[10]Unit Cost'!#REF!</definedName>
    <definedName name="_34__123Graph_XCHART_2" hidden="1">'[10]Unit Cost'!#REF!</definedName>
    <definedName name="_35__123Graph_BCHART_1" localSheetId="2" hidden="1">'[11]Unit Cost'!#REF!</definedName>
    <definedName name="_35__123Graph_BCHART_1" localSheetId="1" hidden="1">'[11]Unit Cost'!#REF!</definedName>
    <definedName name="_35__123Graph_BCHART_1" hidden="1">'[11]Unit Cost'!#REF!</definedName>
    <definedName name="_35__123Graph_XCHART_3" localSheetId="2" hidden="1">'[10]Unit Cost'!#REF!</definedName>
    <definedName name="_35__123Graph_XCHART_3" localSheetId="1" hidden="1">'[10]Unit Cost'!#REF!</definedName>
    <definedName name="_35__123Graph_XCHART_3" hidden="1">'[10]Unit Cost'!#REF!</definedName>
    <definedName name="_36__123Graph_CCHART_1" localSheetId="2" hidden="1">'[10]Unit Cost'!#REF!</definedName>
    <definedName name="_36__123Graph_CCHART_1" localSheetId="1" hidden="1">'[10]Unit Cost'!#REF!</definedName>
    <definedName name="_36__123Graph_CCHART_1" hidden="1">'[10]Unit Cost'!#REF!</definedName>
    <definedName name="_36__123Graph_DCHART_3" localSheetId="2" hidden="1">'[12]Unit Cost'!#REF!</definedName>
    <definedName name="_36__123Graph_DCHART_3" localSheetId="1" hidden="1">'[12]Unit Cost'!#REF!</definedName>
    <definedName name="_36__123Graph_DCHART_3" hidden="1">'[12]Unit Cost'!#REF!</definedName>
    <definedName name="_36__123Graph_XCHART_3" localSheetId="2" hidden="1">'[10]Unit Cost'!#REF!</definedName>
    <definedName name="_36__123Graph_XCHART_3" localSheetId="1" hidden="1">'[10]Unit Cost'!#REF!</definedName>
    <definedName name="_36__123Graph_XCHART_3" hidden="1">'[10]Unit Cost'!#REF!</definedName>
    <definedName name="_37__123Graph_XCHART_4" localSheetId="2" hidden="1">'[10]Unit Cost'!#REF!</definedName>
    <definedName name="_37__123Graph_XCHART_4" localSheetId="1" hidden="1">'[10]Unit Cost'!#REF!</definedName>
    <definedName name="_37__123Graph_XCHART_4" hidden="1">'[10]Unit Cost'!#REF!</definedName>
    <definedName name="_38__123Graph_XCHART_4" localSheetId="2" hidden="1">'[10]Unit Cost'!#REF!</definedName>
    <definedName name="_38__123Graph_XCHART_4" localSheetId="1" hidden="1">'[10]Unit Cost'!#REF!</definedName>
    <definedName name="_38__123Graph_XCHART_4" hidden="1">'[10]Unit Cost'!#REF!</definedName>
    <definedName name="_39__123Graph_ECHART_1" localSheetId="2" hidden="1">'[12]Unit Cost'!#REF!</definedName>
    <definedName name="_39__123Graph_ECHART_1" localSheetId="1" hidden="1">'[12]Unit Cost'!#REF!</definedName>
    <definedName name="_39__123Graph_ECHART_1" hidden="1">'[12]Unit Cost'!#REF!</definedName>
    <definedName name="_39__123Graph_XCHART_5" localSheetId="2" hidden="1">'[10]Unit Cost'!#REF!</definedName>
    <definedName name="_39__123Graph_XCHART_5" localSheetId="1" hidden="1">'[10]Unit Cost'!#REF!</definedName>
    <definedName name="_39__123Graph_XCHART_5" hidden="1">'[10]Unit Cost'!#REF!</definedName>
    <definedName name="_4__123Graph_ACHART_1" localSheetId="2" hidden="1">'[10]Unit Cost'!#REF!</definedName>
    <definedName name="_4__123Graph_ACHART_1" localSheetId="1" hidden="1">'[10]Unit Cost'!#REF!</definedName>
    <definedName name="_4__123Graph_ACHART_1" hidden="1">'[10]Unit Cost'!#REF!</definedName>
    <definedName name="_4__123Graph_ACHART_2" localSheetId="2" hidden="1">'[10]Unit Cost'!#REF!</definedName>
    <definedName name="_4__123Graph_ACHART_2" localSheetId="1" hidden="1">'[10]Unit Cost'!#REF!</definedName>
    <definedName name="_4__123Graph_ACHART_2" hidden="1">'[10]Unit Cost'!#REF!</definedName>
    <definedName name="_4__123Graph_ACHART_4" localSheetId="2" hidden="1">'[10]Unit Cost'!#REF!</definedName>
    <definedName name="_4__123Graph_ACHART_4" localSheetId="1" hidden="1">'[10]Unit Cost'!#REF!</definedName>
    <definedName name="_4__123Graph_ACHART_4" hidden="1">'[10]Unit Cost'!#REF!</definedName>
    <definedName name="_40__123Graph_BCHART_3" localSheetId="2" hidden="1">'[11]Unit Cost'!#REF!</definedName>
    <definedName name="_40__123Graph_BCHART_3" localSheetId="1" hidden="1">'[11]Unit Cost'!#REF!</definedName>
    <definedName name="_40__123Graph_BCHART_3" hidden="1">'[11]Unit Cost'!#REF!</definedName>
    <definedName name="_40__123Graph_CCHART_3" localSheetId="2" hidden="1">'[10]Unit Cost'!#REF!</definedName>
    <definedName name="_40__123Graph_CCHART_3" localSheetId="1" hidden="1">'[10]Unit Cost'!#REF!</definedName>
    <definedName name="_40__123Graph_CCHART_3" hidden="1">'[10]Unit Cost'!#REF!</definedName>
    <definedName name="_40__123Graph_XCHART_5" localSheetId="2" hidden="1">'[10]Unit Cost'!#REF!</definedName>
    <definedName name="_40__123Graph_XCHART_5" localSheetId="1" hidden="1">'[10]Unit Cost'!#REF!</definedName>
    <definedName name="_40__123Graph_XCHART_5" hidden="1">'[10]Unit Cost'!#REF!</definedName>
    <definedName name="_41__123Graph_XCHART_6" localSheetId="2" hidden="1">'[10]Unit Cost'!#REF!</definedName>
    <definedName name="_41__123Graph_XCHART_6" localSheetId="1" hidden="1">'[10]Unit Cost'!#REF!</definedName>
    <definedName name="_41__123Graph_XCHART_6" hidden="1">'[10]Unit Cost'!#REF!</definedName>
    <definedName name="_42__123Graph_ECHART_3" localSheetId="2" hidden="1">'[12]Unit Cost'!#REF!</definedName>
    <definedName name="_42__123Graph_ECHART_3" localSheetId="1" hidden="1">'[12]Unit Cost'!#REF!</definedName>
    <definedName name="_42__123Graph_ECHART_3" hidden="1">'[12]Unit Cost'!#REF!</definedName>
    <definedName name="_42__123Graph_XCHART_6" localSheetId="2" hidden="1">'[10]Unit Cost'!#REF!</definedName>
    <definedName name="_42__123Graph_XCHART_6" localSheetId="1" hidden="1">'[10]Unit Cost'!#REF!</definedName>
    <definedName name="_42__123Graph_XCHART_6" hidden="1">'[10]Unit Cost'!#REF!</definedName>
    <definedName name="_43__123Graph_LBL_ACHART_1" localSheetId="2" hidden="1">'[13]Dental-Active'!#REF!</definedName>
    <definedName name="_43__123Graph_LBL_ACHART_1" localSheetId="1" hidden="1">'[13]Dental-Active'!#REF!</definedName>
    <definedName name="_43__123Graph_LBL_ACHART_1" hidden="1">'[13]Dental-Active'!#REF!</definedName>
    <definedName name="_44__123Graph_DCHART_1" localSheetId="2" hidden="1">'[10]Unit Cost'!#REF!</definedName>
    <definedName name="_44__123Graph_DCHART_1" localSheetId="1" hidden="1">'[10]Unit Cost'!#REF!</definedName>
    <definedName name="_44__123Graph_DCHART_1" hidden="1">'[10]Unit Cost'!#REF!</definedName>
    <definedName name="_45__123Graph_CCHART_1" localSheetId="2" hidden="1">'[11]Unit Cost'!#REF!</definedName>
    <definedName name="_45__123Graph_CCHART_1" localSheetId="1" hidden="1">'[11]Unit Cost'!#REF!</definedName>
    <definedName name="_45__123Graph_CCHART_1" hidden="1">'[11]Unit Cost'!#REF!</definedName>
    <definedName name="_46__123Graph_XCHART_1" localSheetId="2" hidden="1">'[12]Unit Cost'!#REF!</definedName>
    <definedName name="_46__123Graph_XCHART_1" localSheetId="1" hidden="1">'[12]Unit Cost'!#REF!</definedName>
    <definedName name="_46__123Graph_XCHART_1" hidden="1">'[12]Unit Cost'!#REF!</definedName>
    <definedName name="_48__123Graph_DCHART_3" localSheetId="2" hidden="1">'[10]Unit Cost'!#REF!</definedName>
    <definedName name="_48__123Graph_DCHART_3" localSheetId="1" hidden="1">'[10]Unit Cost'!#REF!</definedName>
    <definedName name="_48__123Graph_DCHART_3" hidden="1">'[10]Unit Cost'!#REF!</definedName>
    <definedName name="_49__123Graph_XCHART_2" localSheetId="2" hidden="1">'[12]Unit Cost'!#REF!</definedName>
    <definedName name="_49__123Graph_XCHART_2" localSheetId="1" hidden="1">'[12]Unit Cost'!#REF!</definedName>
    <definedName name="_49__123Graph_XCHART_2" hidden="1">'[12]Unit Cost'!#REF!</definedName>
    <definedName name="_5__123Graph_ACHART_1" localSheetId="2" hidden="1">'[11]Unit Cost'!#REF!</definedName>
    <definedName name="_5__123Graph_ACHART_1" localSheetId="1" hidden="1">'[11]Unit Cost'!#REF!</definedName>
    <definedName name="_5__123Graph_ACHART_1" hidden="1">'[11]Unit Cost'!#REF!</definedName>
    <definedName name="_5__123Graph_ACHART_5" localSheetId="2" hidden="1">'[10]Unit Cost'!#REF!</definedName>
    <definedName name="_5__123Graph_ACHART_5" localSheetId="1" hidden="1">'[10]Unit Cost'!#REF!</definedName>
    <definedName name="_5__123Graph_ACHART_5" hidden="1">'[10]Unit Cost'!#REF!</definedName>
    <definedName name="_50__123Graph_CCHART_3" localSheetId="2" hidden="1">'[11]Unit Cost'!#REF!</definedName>
    <definedName name="_50__123Graph_CCHART_3" localSheetId="1" hidden="1">'[11]Unit Cost'!#REF!</definedName>
    <definedName name="_50__123Graph_CCHART_3" hidden="1">'[11]Unit Cost'!#REF!</definedName>
    <definedName name="_52__123Graph_ECHART_1" localSheetId="2" hidden="1">'[10]Unit Cost'!#REF!</definedName>
    <definedName name="_52__123Graph_ECHART_1" localSheetId="1" hidden="1">'[10]Unit Cost'!#REF!</definedName>
    <definedName name="_52__123Graph_ECHART_1" hidden="1">'[10]Unit Cost'!#REF!</definedName>
    <definedName name="_52__123Graph_XCHART_3" localSheetId="2" hidden="1">'[12]Unit Cost'!#REF!</definedName>
    <definedName name="_52__123Graph_XCHART_3" localSheetId="1" hidden="1">'[12]Unit Cost'!#REF!</definedName>
    <definedName name="_52__123Graph_XCHART_3" hidden="1">'[12]Unit Cost'!#REF!</definedName>
    <definedName name="_55__123Graph_DCHART_1" localSheetId="2" hidden="1">'[11]Unit Cost'!#REF!</definedName>
    <definedName name="_55__123Graph_DCHART_1" localSheetId="1" hidden="1">'[11]Unit Cost'!#REF!</definedName>
    <definedName name="_55__123Graph_DCHART_1" hidden="1">'[11]Unit Cost'!#REF!</definedName>
    <definedName name="_55__123Graph_XCHART_4" localSheetId="2" hidden="1">'[12]Unit Cost'!#REF!</definedName>
    <definedName name="_55__123Graph_XCHART_4" localSheetId="1" hidden="1">'[12]Unit Cost'!#REF!</definedName>
    <definedName name="_55__123Graph_XCHART_4" hidden="1">'[12]Unit Cost'!#REF!</definedName>
    <definedName name="_56__123Graph_ECHART_3" localSheetId="2" hidden="1">'[10]Unit Cost'!#REF!</definedName>
    <definedName name="_56__123Graph_ECHART_3" localSheetId="1" hidden="1">'[10]Unit Cost'!#REF!</definedName>
    <definedName name="_56__123Graph_ECHART_3" hidden="1">'[10]Unit Cost'!#REF!</definedName>
    <definedName name="_58__123Graph_XCHART_5" localSheetId="2" hidden="1">'[12]Unit Cost'!#REF!</definedName>
    <definedName name="_58__123Graph_XCHART_5" localSheetId="1" hidden="1">'[12]Unit Cost'!#REF!</definedName>
    <definedName name="_58__123Graph_XCHART_5" hidden="1">'[12]Unit Cost'!#REF!</definedName>
    <definedName name="_6__123Graph_ACHART_2" localSheetId="2" hidden="1">'[12]Unit Cost'!#REF!</definedName>
    <definedName name="_6__123Graph_ACHART_2" localSheetId="1" hidden="1">'[12]Unit Cost'!#REF!</definedName>
    <definedName name="_6__123Graph_ACHART_2" hidden="1">'[12]Unit Cost'!#REF!</definedName>
    <definedName name="_6__123Graph_ACHART_3" localSheetId="2" hidden="1">'[10]Unit Cost'!#REF!</definedName>
    <definedName name="_6__123Graph_ACHART_3" localSheetId="1" hidden="1">'[10]Unit Cost'!#REF!</definedName>
    <definedName name="_6__123Graph_ACHART_3" hidden="1">'[10]Unit Cost'!#REF!</definedName>
    <definedName name="_6__123Graph_ACHART_6" localSheetId="2" hidden="1">'[10]Unit Cost'!#REF!</definedName>
    <definedName name="_6__123Graph_ACHART_6" localSheetId="1" hidden="1">'[10]Unit Cost'!#REF!</definedName>
    <definedName name="_6__123Graph_ACHART_6" hidden="1">'[10]Unit Cost'!#REF!</definedName>
    <definedName name="_60__123Graph_DCHART_3" localSheetId="2" hidden="1">'[11]Unit Cost'!#REF!</definedName>
    <definedName name="_60__123Graph_DCHART_3" localSheetId="1" hidden="1">'[11]Unit Cost'!#REF!</definedName>
    <definedName name="_60__123Graph_DCHART_3" hidden="1">'[11]Unit Cost'!#REF!</definedName>
    <definedName name="_60__123Graph_LBL_ACHART_1" localSheetId="2" hidden="1">'[13]Dental-Active'!#REF!</definedName>
    <definedName name="_60__123Graph_LBL_ACHART_1" localSheetId="1" hidden="1">'[13]Dental-Active'!#REF!</definedName>
    <definedName name="_60__123Graph_LBL_ACHART_1" hidden="1">'[13]Dental-Active'!#REF!</definedName>
    <definedName name="_61__123Graph_XCHART_6" localSheetId="2" hidden="1">'[12]Unit Cost'!#REF!</definedName>
    <definedName name="_61__123Graph_XCHART_6" localSheetId="1" hidden="1">'[12]Unit Cost'!#REF!</definedName>
    <definedName name="_61__123Graph_XCHART_6" hidden="1">'[12]Unit Cost'!#REF!</definedName>
    <definedName name="_64__123Graph_XCHART_1" localSheetId="2" hidden="1">'[10]Unit Cost'!#REF!</definedName>
    <definedName name="_64__123Graph_XCHART_1" localSheetId="1" hidden="1">'[10]Unit Cost'!#REF!</definedName>
    <definedName name="_64__123Graph_XCHART_1" hidden="1">'[10]Unit Cost'!#REF!</definedName>
    <definedName name="_65__123Graph_ECHART_1" localSheetId="2" hidden="1">'[11]Unit Cost'!#REF!</definedName>
    <definedName name="_65__123Graph_ECHART_1" localSheetId="1" hidden="1">'[11]Unit Cost'!#REF!</definedName>
    <definedName name="_65__123Graph_ECHART_1" hidden="1">'[11]Unit Cost'!#REF!</definedName>
    <definedName name="_68__123Graph_XCHART_2" localSheetId="2" hidden="1">'[10]Unit Cost'!#REF!</definedName>
    <definedName name="_68__123Graph_XCHART_2" localSheetId="1" hidden="1">'[10]Unit Cost'!#REF!</definedName>
    <definedName name="_68__123Graph_XCHART_2" hidden="1">'[10]Unit Cost'!#REF!</definedName>
    <definedName name="_7__123Graph_BCHART_1" localSheetId="2" hidden="1">'[10]Unit Cost'!#REF!</definedName>
    <definedName name="_7__123Graph_BCHART_1" localSheetId="1" hidden="1">'[10]Unit Cost'!#REF!</definedName>
    <definedName name="_7__123Graph_BCHART_1" hidden="1">'[10]Unit Cost'!#REF!</definedName>
    <definedName name="_70__123Graph_ECHART_3" localSheetId="2" hidden="1">'[11]Unit Cost'!#REF!</definedName>
    <definedName name="_70__123Graph_ECHART_3" localSheetId="1" hidden="1">'[11]Unit Cost'!#REF!</definedName>
    <definedName name="_70__123Graph_ECHART_3" hidden="1">'[11]Unit Cost'!#REF!</definedName>
    <definedName name="_72__123Graph_XCHART_3" localSheetId="2" hidden="1">'[10]Unit Cost'!#REF!</definedName>
    <definedName name="_72__123Graph_XCHART_3" localSheetId="1" hidden="1">'[10]Unit Cost'!#REF!</definedName>
    <definedName name="_72__123Graph_XCHART_3" hidden="1">'[10]Unit Cost'!#REF!</definedName>
    <definedName name="_73__123Graph_LBL_ACHART_1" localSheetId="2" hidden="1">'[13]Dental-Active'!#REF!</definedName>
    <definedName name="_73__123Graph_LBL_ACHART_1" localSheetId="1" hidden="1">'[13]Dental-Active'!#REF!</definedName>
    <definedName name="_73__123Graph_LBL_ACHART_1" hidden="1">'[13]Dental-Active'!#REF!</definedName>
    <definedName name="_76__123Graph_XCHART_4" localSheetId="2" hidden="1">'[10]Unit Cost'!#REF!</definedName>
    <definedName name="_76__123Graph_XCHART_4" localSheetId="1" hidden="1">'[10]Unit Cost'!#REF!</definedName>
    <definedName name="_76__123Graph_XCHART_4" hidden="1">'[10]Unit Cost'!#REF!</definedName>
    <definedName name="_78__123Graph_XCHART_1" localSheetId="2" hidden="1">'[11]Unit Cost'!#REF!</definedName>
    <definedName name="_78__123Graph_XCHART_1" localSheetId="1" hidden="1">'[11]Unit Cost'!#REF!</definedName>
    <definedName name="_78__123Graph_XCHART_1" hidden="1">'[11]Unit Cost'!#REF!</definedName>
    <definedName name="_8__123Graph_ACHART_2" localSheetId="2" hidden="1">'[10]Unit Cost'!#REF!</definedName>
    <definedName name="_8__123Graph_ACHART_2" localSheetId="1" hidden="1">'[10]Unit Cost'!#REF!</definedName>
    <definedName name="_8__123Graph_ACHART_2" hidden="1">'[10]Unit Cost'!#REF!</definedName>
    <definedName name="_8__123Graph_ACHART_4" localSheetId="2" hidden="1">'[10]Unit Cost'!#REF!</definedName>
    <definedName name="_8__123Graph_ACHART_4" localSheetId="1" hidden="1">'[10]Unit Cost'!#REF!</definedName>
    <definedName name="_8__123Graph_ACHART_4" hidden="1">'[10]Unit Cost'!#REF!</definedName>
    <definedName name="_8__123Graph_BCHART_3" localSheetId="2" hidden="1">'[10]Unit Cost'!#REF!</definedName>
    <definedName name="_8__123Graph_BCHART_3" localSheetId="1" hidden="1">'[10]Unit Cost'!#REF!</definedName>
    <definedName name="_8__123Graph_BCHART_3" hidden="1">'[10]Unit Cost'!#REF!</definedName>
    <definedName name="_80__123Graph_XCHART_5" localSheetId="2" hidden="1">'[10]Unit Cost'!#REF!</definedName>
    <definedName name="_80__123Graph_XCHART_5" localSheetId="1" hidden="1">'[10]Unit Cost'!#REF!</definedName>
    <definedName name="_80__123Graph_XCHART_5" hidden="1">'[10]Unit Cost'!#REF!</definedName>
    <definedName name="_83__123Graph_XCHART_2" localSheetId="2" hidden="1">'[11]Unit Cost'!#REF!</definedName>
    <definedName name="_83__123Graph_XCHART_2" localSheetId="1" hidden="1">'[11]Unit Cost'!#REF!</definedName>
    <definedName name="_83__123Graph_XCHART_2" hidden="1">'[11]Unit Cost'!#REF!</definedName>
    <definedName name="_84__123Graph_XCHART_6" localSheetId="2" hidden="1">'[10]Unit Cost'!#REF!</definedName>
    <definedName name="_84__123Graph_XCHART_6" localSheetId="1" hidden="1">'[10]Unit Cost'!#REF!</definedName>
    <definedName name="_84__123Graph_XCHART_6" hidden="1">'[10]Unit Cost'!#REF!</definedName>
    <definedName name="_88__123Graph_XCHART_3" localSheetId="2" hidden="1">'[11]Unit Cost'!#REF!</definedName>
    <definedName name="_88__123Graph_XCHART_3" localSheetId="1" hidden="1">'[11]Unit Cost'!#REF!</definedName>
    <definedName name="_88__123Graph_XCHART_3" hidden="1">'[11]Unit Cost'!#REF!</definedName>
    <definedName name="_9__123Graph_ACHART_3" localSheetId="2" hidden="1">'[12]Unit Cost'!#REF!</definedName>
    <definedName name="_9__123Graph_ACHART_3" localSheetId="1" hidden="1">'[12]Unit Cost'!#REF!</definedName>
    <definedName name="_9__123Graph_ACHART_3" hidden="1">'[12]Unit Cost'!#REF!</definedName>
    <definedName name="_9__123Graph_CCHART_1" localSheetId="2" hidden="1">'[10]Unit Cost'!#REF!</definedName>
    <definedName name="_9__123Graph_CCHART_1" localSheetId="1" hidden="1">'[10]Unit Cost'!#REF!</definedName>
    <definedName name="_9__123Graph_CCHART_1" hidden="1">'[10]Unit Cost'!#REF!</definedName>
    <definedName name="_93__123Graph_XCHART_4" localSheetId="2" hidden="1">'[11]Unit Cost'!#REF!</definedName>
    <definedName name="_93__123Graph_XCHART_4" localSheetId="1" hidden="1">'[11]Unit Cost'!#REF!</definedName>
    <definedName name="_93__123Graph_XCHART_4" hidden="1">'[11]Unit Cost'!#REF!</definedName>
    <definedName name="_98__123Graph_XCHART_5" localSheetId="2" hidden="1">'[11]Unit Cost'!#REF!</definedName>
    <definedName name="_98__123Graph_XCHART_5" localSheetId="1" hidden="1">'[11]Unit Cost'!#REF!</definedName>
    <definedName name="_98__123Graph_XCHART_5" hidden="1">'[11]Unit Cost'!#REF!</definedName>
    <definedName name="_AMO_UniqueIdentifier" hidden="1">"'1be87191-511e-4cd9-90fa-ba35e32f1e5c'"</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2">[6]!_xlbgnm.baf1</definedName>
    <definedName name="_baf1" localSheetId="1">[6]!_xlbgnm.baf1</definedName>
    <definedName name="_baf1">[6]!_xlbgnm.baf1</definedName>
    <definedName name="_baf2" localSheetId="2">[6]!_xlbgnm.baf2</definedName>
    <definedName name="_baf2" localSheetId="1">[6]!_xlbgnm.baf2</definedName>
    <definedName name="_baf2">[6]!_xlbgnm.baf2</definedName>
    <definedName name="_baf3" localSheetId="2">[6]!_xlbgnm.baf3</definedName>
    <definedName name="_baf3" localSheetId="1">[6]!_xlbgnm.baf3</definedName>
    <definedName name="_baf3">[6]!_xlbgnm.baf3</definedName>
    <definedName name="_baf4" localSheetId="2">[6]!_xlbgnm.baf4</definedName>
    <definedName name="_baf4" localSheetId="1">[6]!_xlbgnm.baf4</definedName>
    <definedName name="_baf4">[6]!_xlbgnm.baf4</definedName>
    <definedName name="_Fill" localSheetId="2" hidden="1">#REF!</definedName>
    <definedName name="_Fill" localSheetId="1" hidden="1">#REF!</definedName>
    <definedName name="_Fill" hidden="1">#REF!</definedName>
    <definedName name="_GR10" localSheetId="2">#REF!</definedName>
    <definedName name="_GR10" localSheetId="1">#REF!</definedName>
    <definedName name="_GR10">#REF!</definedName>
    <definedName name="_GR2" localSheetId="2">#REF!</definedName>
    <definedName name="_GR2" localSheetId="1">#REF!</definedName>
    <definedName name="_GR2">#REF!</definedName>
    <definedName name="_GR4" localSheetId="2">#REF!</definedName>
    <definedName name="_GR4" localSheetId="1">#REF!</definedName>
    <definedName name="_GR4">#REF!</definedName>
    <definedName name="_hmc1" localSheetId="2">[4]Option1!#REF!</definedName>
    <definedName name="_hmc1" localSheetId="1">[4]Option1!#REF!</definedName>
    <definedName name="_hmc1">[4]Option1!#REF!</definedName>
    <definedName name="_hmc2" localSheetId="2">[4]Option1!#REF!</definedName>
    <definedName name="_hmc2" localSheetId="1">[4]Option1!#REF!</definedName>
    <definedName name="_hmc2">[4]Option1!#REF!</definedName>
    <definedName name="_hmc3" localSheetId="2">[4]Option1!#REF!</definedName>
    <definedName name="_hmc3" localSheetId="1">[4]Option1!#REF!</definedName>
    <definedName name="_hmc3">[4]Option1!#REF!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'[9]Cover Page'!$A$9</definedName>
    <definedName name="_ooa1">[4]Option1!$D$59</definedName>
    <definedName name="_ooa2">[4]Option2!$D$59</definedName>
    <definedName name="_ooa3">[4]Option3!$D$59</definedName>
    <definedName name="_ooa4">[4]Option4!$D$59</definedName>
    <definedName name="_Order1" hidden="1">0</definedName>
    <definedName name="_Order2" hidden="1">0</definedName>
    <definedName name="_rel1" localSheetId="2">#REF!</definedName>
    <definedName name="_rel1" localSheetId="1">#REF!</definedName>
    <definedName name="_rel1">#REF!</definedName>
    <definedName name="_rel2" localSheetId="2">#REF!</definedName>
    <definedName name="_rel2" localSheetId="1">#REF!</definedName>
    <definedName name="_rel2">#REF!</definedName>
    <definedName name="_rel3" localSheetId="2">#REF!</definedName>
    <definedName name="_rel3" localSheetId="1">#REF!</definedName>
    <definedName name="_rel3">#REF!</definedName>
    <definedName name="_rel4" localSheetId="2">#REF!</definedName>
    <definedName name="_rel4" localSheetId="1">#REF!</definedName>
    <definedName name="_rel4">#REF!</definedName>
    <definedName name="_Sort" localSheetId="2" hidden="1">#REF!</definedName>
    <definedName name="_Sort" localSheetId="1" hidden="1">#REF!</definedName>
    <definedName name="_Sort" hidden="1">#REF!</definedName>
    <definedName name="_sort1" localSheetId="2" hidden="1">#REF!</definedName>
    <definedName name="_sort1" localSheetId="1" hidden="1">#REF!</definedName>
    <definedName name="_sort1" hidden="1">#REF!</definedName>
    <definedName name="_Table1_In1" localSheetId="2" hidden="1">#REF!</definedName>
    <definedName name="_Table1_In1" localSheetId="1" hidden="1">#REF!</definedName>
    <definedName name="_Table1_In1" hidden="1">#REF!</definedName>
    <definedName name="_Table2_In1" localSheetId="2" hidden="1">#REF!</definedName>
    <definedName name="_Table2_In1" localSheetId="1" hidden="1">#REF!</definedName>
    <definedName name="_Table2_In1" hidden="1">#REF!</definedName>
    <definedName name="_tax1">'[5]Mature Calcs'!$I$57</definedName>
    <definedName name="_tax2">'[5]Mature Calcs'!$I$66</definedName>
    <definedName name="_tax3">'[5]Mature Calcs'!$I$78</definedName>
    <definedName name="a" hidden="1">{#N/A,#N/A,FALSE,"Budget";#N/A,#N/A,FALSE,"Misc Info"}</definedName>
    <definedName name="abc" hidden="1">{#N/A,#N/A,FALSE,"monthly";#N/A,#N/A,FALSE,"aeroglide 98"}</definedName>
    <definedName name="ACAFeesPercent">[14]Hidfac!$D$692</definedName>
    <definedName name="AccessDatabase" hidden="1">"N:\Reporting\HUTCH\PFG\Pfgmonthrpt.mdb"</definedName>
    <definedName name="account_code">[15]General!$C$5</definedName>
    <definedName name="account_type">[16]General!$D$8</definedName>
    <definedName name="AccountType">[15]Hidfac!$A$43</definedName>
    <definedName name="acctcode_search_row">'[4]Acct Code Search'!$A$4:$B$4</definedName>
    <definedName name="acctgeneral_irow">'[4]Access Import'!$A$3</definedName>
    <definedName name="acctgeneral_row">'[4]Access Export'!$A$3</definedName>
    <definedName name="add_1">[17]hidfac!$C$6</definedName>
    <definedName name="add_2">[17]hidfac!$C$7</definedName>
    <definedName name="add_3">[17]hidfac!$C$8</definedName>
    <definedName name="add_4">[17]hidfac!$C$9</definedName>
    <definedName name="add_5">[17]hidfac!$C$10</definedName>
    <definedName name="addon1" localSheetId="2">#REF!</definedName>
    <definedName name="addon1" localSheetId="1">#REF!</definedName>
    <definedName name="addon1">#REF!</definedName>
    <definedName name="addon2" localSheetId="2">#REF!</definedName>
    <definedName name="addon2" localSheetId="1">#REF!</definedName>
    <definedName name="addon2">#REF!</definedName>
    <definedName name="addon3" localSheetId="2">#REF!</definedName>
    <definedName name="addon3" localSheetId="1">#REF!</definedName>
    <definedName name="addon3">#REF!</definedName>
    <definedName name="addon4" localSheetId="2">#REF!</definedName>
    <definedName name="addon4" localSheetId="1">#REF!</definedName>
    <definedName name="addon4">#REF!</definedName>
    <definedName name="addon5" localSheetId="2">#REF!</definedName>
    <definedName name="addon5" localSheetId="1">#REF!</definedName>
    <definedName name="addon5">#REF!</definedName>
    <definedName name="addons" localSheetId="2">#REF!</definedName>
    <definedName name="addons" localSheetId="1">#REF!</definedName>
    <definedName name="addons">#REF!</definedName>
    <definedName name="addons?" localSheetId="2">[17]RUA!#REF!</definedName>
    <definedName name="addons?" localSheetId="1">[17]RUA!#REF!</definedName>
    <definedName name="addons?">[17]RUA!#REF!</definedName>
    <definedName name="adj_irow1">'[4]Access Import'!$A$23</definedName>
    <definedName name="adj_irow10">'[4]Access Import'!$A$32</definedName>
    <definedName name="adj_irow11">'[4]Access Import'!$A$33</definedName>
    <definedName name="adj_irow12">'[4]Access Import'!$A$34</definedName>
    <definedName name="adj_irow13">'[4]Access Import'!$A$35</definedName>
    <definedName name="adj_irow14">'[4]Access Import'!$A$36</definedName>
    <definedName name="adj_irow15">'[4]Access Import'!$A$37</definedName>
    <definedName name="adj_irow16">'[4]Access Import'!$A$38</definedName>
    <definedName name="adj_irow17">'[4]Access Import'!$A$39</definedName>
    <definedName name="adj_irow2">'[4]Access Import'!$A$24</definedName>
    <definedName name="adj_irow3">'[4]Access Import'!$A$25</definedName>
    <definedName name="adj_irow4">'[4]Access Import'!$A$26</definedName>
    <definedName name="adj_irow5">'[4]Access Import'!$A$27</definedName>
    <definedName name="adj_irow6">'[4]Access Import'!$A$28</definedName>
    <definedName name="adj_irow7">'[4]Access Import'!$A$29</definedName>
    <definedName name="adj_irow8">'[4]Access Import'!$A$30</definedName>
    <definedName name="adj_irow9">'[4]Access Import'!$A$31</definedName>
    <definedName name="adj_row1">'[4]Access Export'!$A$23</definedName>
    <definedName name="adj_row10">'[4]Access Export'!$A$32</definedName>
    <definedName name="adj_row11">'[4]Access Export'!$A$33</definedName>
    <definedName name="adj_row12">'[4]Access Export'!$A$34</definedName>
    <definedName name="adj_row13">'[4]Access Export'!$A$35</definedName>
    <definedName name="adj_row14">'[4]Access Export'!$A$36</definedName>
    <definedName name="adj_row15">'[4]Access Export'!$A$37</definedName>
    <definedName name="adj_row16">'[4]Access Export'!$A$38</definedName>
    <definedName name="adj_row17">'[4]Access Export'!$A$39</definedName>
    <definedName name="adj_row2">'[4]Access Export'!$A$24</definedName>
    <definedName name="adj_row3">'[4]Access Export'!$A$25</definedName>
    <definedName name="adj_row4">'[4]Access Export'!$A$26</definedName>
    <definedName name="adj_row5">'[4]Access Export'!$A$27</definedName>
    <definedName name="adj_row6">'[4]Access Export'!$A$28</definedName>
    <definedName name="adj_row7">'[4]Access Export'!$A$29</definedName>
    <definedName name="adj_row8">'[4]Access Export'!$A$30</definedName>
    <definedName name="adj_row9">'[4]Access Export'!$A$31</definedName>
    <definedName name="adjust1" localSheetId="2">#REF!</definedName>
    <definedName name="adjust1" localSheetId="1">#REF!</definedName>
    <definedName name="adjust1">#REF!</definedName>
    <definedName name="adjust2" localSheetId="2">#REF!</definedName>
    <definedName name="adjust2" localSheetId="1">#REF!</definedName>
    <definedName name="adjust2">#REF!</definedName>
    <definedName name="adjust3" localSheetId="2">#REF!</definedName>
    <definedName name="adjust3" localSheetId="1">#REF!</definedName>
    <definedName name="adjust3">#REF!</definedName>
    <definedName name="adjust4" localSheetId="2">#REF!</definedName>
    <definedName name="adjust4" localSheetId="1">#REF!</definedName>
    <definedName name="adjust4">#REF!</definedName>
    <definedName name="adjustments" localSheetId="2">#REF!</definedName>
    <definedName name="adjustments" localSheetId="1">#REF!</definedName>
    <definedName name="adjustments">#REF!</definedName>
    <definedName name="admin" localSheetId="2">#REF!</definedName>
    <definedName name="admin" localSheetId="1">#REF!</definedName>
    <definedName name="admin">#REF!</definedName>
    <definedName name="admin_2nd_rates1" localSheetId="2">#REF!</definedName>
    <definedName name="admin_2nd_rates1" localSheetId="1">#REF!</definedName>
    <definedName name="admin_2nd_rates1">#REF!</definedName>
    <definedName name="admin_2nd_rates2" localSheetId="2">#REF!</definedName>
    <definedName name="admin_2nd_rates2" localSheetId="1">#REF!</definedName>
    <definedName name="admin_2nd_rates2">#REF!</definedName>
    <definedName name="admin_2nd_rates3" localSheetId="2">#REF!</definedName>
    <definedName name="admin_2nd_rates3" localSheetId="1">#REF!</definedName>
    <definedName name="admin_2nd_rates3">#REF!</definedName>
    <definedName name="admin_factors">[4]Hidfac!$A$30:$J$37</definedName>
    <definedName name="admin_ibnr1" localSheetId="2">#REF!</definedName>
    <definedName name="admin_ibnr1" localSheetId="1">#REF!</definedName>
    <definedName name="admin_ibnr1">#REF!</definedName>
    <definedName name="admin_ibnr2" localSheetId="2">#REF!</definedName>
    <definedName name="admin_ibnr2" localSheetId="1">#REF!</definedName>
    <definedName name="admin_ibnr2">#REF!</definedName>
    <definedName name="admin_ibnr3" localSheetId="2">#REF!</definedName>
    <definedName name="admin_ibnr3" localSheetId="1">#REF!</definedName>
    <definedName name="admin_ibnr3">#REF!</definedName>
    <definedName name="admin_ibnr4" localSheetId="2">#REF!</definedName>
    <definedName name="admin_ibnr4" localSheetId="1">#REF!</definedName>
    <definedName name="admin_ibnr4">#REF!</definedName>
    <definedName name="admin_ibnr5" localSheetId="2">#REF!</definedName>
    <definedName name="admin_ibnr5" localSheetId="1">#REF!</definedName>
    <definedName name="admin_ibnr5">#REF!</definedName>
    <definedName name="admin_page1" localSheetId="2">#REF!</definedName>
    <definedName name="admin_page1" localSheetId="1">#REF!</definedName>
    <definedName name="admin_page1">#REF!</definedName>
    <definedName name="admin_page2" localSheetId="2">#REF!</definedName>
    <definedName name="admin_page2" localSheetId="1">#REF!</definedName>
    <definedName name="admin_page2">#REF!</definedName>
    <definedName name="admin_page3" localSheetId="2">#REF!</definedName>
    <definedName name="admin_page3" localSheetId="1">#REF!</definedName>
    <definedName name="admin_page3">#REF!</definedName>
    <definedName name="ads" localSheetId="2">#REF!</definedName>
    <definedName name="ads" localSheetId="1">#REF!</definedName>
    <definedName name="ads">#REF!</definedName>
    <definedName name="adsf" localSheetId="2">#REF!</definedName>
    <definedName name="adsf" localSheetId="1">#REF!</definedName>
    <definedName name="adsf">#REF!</definedName>
    <definedName name="afdafdsaf" localSheetId="2" hidden="1">'[10]Unit Cost'!#REF!</definedName>
    <definedName name="afdafdsaf" localSheetId="1" hidden="1">'[10]Unit Cost'!#REF!</definedName>
    <definedName name="afdafdsaf" hidden="1">'[10]Unit Cost'!#REF!</definedName>
    <definedName name="agg_fee">'[5]Mature Calcs'!$I$77</definedName>
    <definedName name="akfd" localSheetId="2" hidden="1">'[10]Unit Cost'!#REF!</definedName>
    <definedName name="akfd" localSheetId="1" hidden="1">'[10]Unit Cost'!#REF!</definedName>
    <definedName name="akfd" hidden="1">'[10]Unit Cost'!#REF!</definedName>
    <definedName name="ALL">#N/A</definedName>
    <definedName name="alt_add1" localSheetId="2">[17]RUA!#REF!</definedName>
    <definedName name="alt_add1" localSheetId="1">[17]RUA!#REF!</definedName>
    <definedName name="alt_add1">[17]RUA!#REF!</definedName>
    <definedName name="alt_cap" localSheetId="2">[17]RUA!#REF!</definedName>
    <definedName name="alt_cap" localSheetId="1">[17]RUA!#REF!</definedName>
    <definedName name="alt_cap">[17]RUA!#REF!</definedName>
    <definedName name="annual_med_current">[4]Hidfac!$E$282</definedName>
    <definedName name="annual_med_prior">[4]Hidfac!$E$284</definedName>
    <definedName name="AntEnrollment">[15]Hidfac!$J$187</definedName>
    <definedName name="anthem_calcs_ees">[16]Hidfac!$G$270</definedName>
    <definedName name="anthem_current_cred">[16]Hidfac!$C$409</definedName>
    <definedName name="anthem_current_cred_weighted">[16]Hidfac!$D$426</definedName>
    <definedName name="anthem_ees">[16]Hidfac!$G$247</definedName>
    <definedName name="anthem_number">[15]General!$D$9</definedName>
    <definedName name="anthem_only">[16]Hidfac!$G$250</definedName>
    <definedName name="anthem_prior_cred">[16]Hidfac!$D$409</definedName>
    <definedName name="anthem_prior_cred_weighted">[16]Hidfac!$E$426</definedName>
    <definedName name="anthem_review_ees">[16]Hidfac!$C$405</definedName>
    <definedName name="anthem_string">[16]Hidfac!$B$87</definedName>
    <definedName name="AnthemHSA" localSheetId="2">#REF!</definedName>
    <definedName name="AnthemHSA" localSheetId="1">#REF!</definedName>
    <definedName name="AnthemHSA">#REF!</definedName>
    <definedName name="app_used">'[16]Access Import'!$AG$4</definedName>
    <definedName name="approvaaal" hidden="1">{#N/A,#N/A,FALSE,"Approval2"}</definedName>
    <definedName name="approvla" hidden="1">{#N/A,#N/A,FALSE,"Cosmos Report"}</definedName>
    <definedName name="appversion">'[4]Access Import'!$A$318</definedName>
    <definedName name="ArmorGroup" localSheetId="2">#REF!</definedName>
    <definedName name="ArmorGroup" localSheetId="1">#REF!</definedName>
    <definedName name="ArmorGroup">#REF!</definedName>
    <definedName name="ARTQWE4T" localSheetId="2">'[2]-'!#REF!</definedName>
    <definedName name="ARTQWE4T" localSheetId="1">'[2]-'!#REF!</definedName>
    <definedName name="ARTQWE4T">'[2]-'!#REF!</definedName>
    <definedName name="ASDF" localSheetId="2">#REF!</definedName>
    <definedName name="ASDF" localSheetId="1">#REF!</definedName>
    <definedName name="ASDF">#REF!</definedName>
    <definedName name="asdfasdfasd" localSheetId="2" hidden="1">'[10]Unit Cost'!#REF!</definedName>
    <definedName name="asdfasdfasd" localSheetId="1" hidden="1">'[10]Unit Cost'!#REF!</definedName>
    <definedName name="asdfasdfasd" hidden="1">'[10]Unit Cost'!#REF!</definedName>
    <definedName name="asdfasdfasdf" localSheetId="2">#REF!</definedName>
    <definedName name="asdfasdfasdf" localSheetId="1">#REF!</definedName>
    <definedName name="asdfasdfasdf">#REF!</definedName>
    <definedName name="asdfasdfsadf" localSheetId="2">#REF!</definedName>
    <definedName name="asdfasdfsadf" localSheetId="1">#REF!</definedName>
    <definedName name="asdfasdfsadf">#REF!</definedName>
    <definedName name="asdfasdfsadfasdf" localSheetId="2">'[2]-'!#REF!</definedName>
    <definedName name="asdfasdfsadfasdf" localSheetId="1">'[2]-'!#REF!</definedName>
    <definedName name="asdfasdfsadfasdf">'[2]-'!#REF!</definedName>
    <definedName name="ASDFSADF" localSheetId="2">#REF!</definedName>
    <definedName name="ASDFSADF" localSheetId="1">#REF!</definedName>
    <definedName name="ASDFSADF">#REF!</definedName>
    <definedName name="asdfsadfasdf" localSheetId="2">#REF!</definedName>
    <definedName name="asdfsadfasdf" localSheetId="1">#REF!</definedName>
    <definedName name="asdfsadfasdf">#REF!</definedName>
    <definedName name="asl_beg">[15]Hidfac!$B$316</definedName>
    <definedName name="asl_charge">[4]Option1!$D$140</definedName>
    <definedName name="asl_charge_exp" localSheetId="2">#REF!</definedName>
    <definedName name="asl_charge_exp" localSheetId="1">#REF!</definedName>
    <definedName name="asl_charge_exp">#REF!</definedName>
    <definedName name="asl_end">[15]Hidfac!$B$317</definedName>
    <definedName name="asl_fees" localSheetId="2">#REF!</definedName>
    <definedName name="asl_fees" localSheetId="1">#REF!</definedName>
    <definedName name="asl_fees">#REF!</definedName>
    <definedName name="asl_inc" localSheetId="2">#REF!</definedName>
    <definedName name="asl_inc" localSheetId="1">#REF!</definedName>
    <definedName name="asl_inc">#REF!</definedName>
    <definedName name="asl_increase" localSheetId="2">#REF!</definedName>
    <definedName name="asl_increase" localSheetId="1">#REF!</definedName>
    <definedName name="asl_increase">#REF!</definedName>
    <definedName name="ASL_LANGUAGE">[8]RateSheet!$A$31:$IV$40</definedName>
    <definedName name="asl_lines" localSheetId="2">#REF!</definedName>
    <definedName name="asl_lines" localSheetId="1">#REF!</definedName>
    <definedName name="asl_lines">#REF!</definedName>
    <definedName name="asl_lines1" localSheetId="2">#REF!</definedName>
    <definedName name="asl_lines1" localSheetId="1">#REF!</definedName>
    <definedName name="asl_lines1">#REF!</definedName>
    <definedName name="asl_lines2" localSheetId="2">#REF!</definedName>
    <definedName name="asl_lines2" localSheetId="1">#REF!</definedName>
    <definedName name="asl_lines2">#REF!</definedName>
    <definedName name="asl_load1">[16]Option1!$H$159</definedName>
    <definedName name="ASL_MAX_LANGUAGE">[8]RateSheet!$A$22:$IV$24</definedName>
    <definedName name="asl_pcpm1">[16]Option1!$H$158</definedName>
    <definedName name="asl_row1">[8]RateSheet!$A$36:$IV$36</definedName>
    <definedName name="asl_row2">[8]RateSheet!$A$38:$IV$38</definedName>
    <definedName name="asl_row3">[8]RateSheet!$A$40:$IV$40</definedName>
    <definedName name="asl_tax" localSheetId="2">#REF!</definedName>
    <definedName name="asl_tax" localSheetId="1">#REF!</definedName>
    <definedName name="asl_tax">#REF!</definedName>
    <definedName name="aso">[4]Hidfac!$A$244</definedName>
    <definedName name="aso_beg">[15]Hidfac!$B$318</definedName>
    <definedName name="aso_charge_exp" localSheetId="2">#REF!</definedName>
    <definedName name="aso_charge_exp" localSheetId="1">#REF!</definedName>
    <definedName name="aso_charge_exp">#REF!</definedName>
    <definedName name="aso_end">[15]Hidfac!$B$319</definedName>
    <definedName name="ASO_LANGUAGE">[8]RateSheet!$A$61:$IV$63</definedName>
    <definedName name="aso_with_ssl">[4]Hidfac!$C$266</definedName>
    <definedName name="ASOProfit" localSheetId="2">#REF!</definedName>
    <definedName name="ASOProfit" localSheetId="1">#REF!</definedName>
    <definedName name="ASOProfit">#REF!</definedName>
    <definedName name="ASSUMP">#N/A</definedName>
    <definedName name="Athem"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attach">'[5]Mature Calcs'!$E$4</definedName>
    <definedName name="attachment_point">[15]Option1!$B$222</definedName>
    <definedName name="average_enrollment" localSheetId="2">#REF!</definedName>
    <definedName name="average_enrollment" localSheetId="1">#REF!</definedName>
    <definedName name="average_enrollment">#REF!</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[4]Hidfac!$C$42</definedName>
    <definedName name="Balt" localSheetId="2">#REF!</definedName>
    <definedName name="Balt" localSheetId="1">#REF!</definedName>
    <definedName name="Balt">#REF!</definedName>
    <definedName name="basamt" localSheetId="2">#REF!</definedName>
    <definedName name="basamt" localSheetId="1">#REF!</definedName>
    <definedName name="basamt">#REF!</definedName>
    <definedName name="base_xcomm" localSheetId="2">#REF!</definedName>
    <definedName name="base_xcomm" localSheetId="1">#REF!</definedName>
    <definedName name="base_xcomm">#REF!</definedName>
    <definedName name="beg_date">[15]Hidfac!$C$307</definedName>
    <definedName name="beginning_Date">[4]Hidfac!$A$301:$B$372</definedName>
    <definedName name="beginning_date1" localSheetId="2">[18]Hidfac!#REF!</definedName>
    <definedName name="beginning_date1" localSheetId="1">[18]Hidfac!#REF!</definedName>
    <definedName name="beginning_date1">[18]Hidfac!#REF!</definedName>
    <definedName name="benefit_addon_line" localSheetId="2">[17]RUA!#REF!</definedName>
    <definedName name="benefit_addon_line" localSheetId="1">[17]RUA!#REF!</definedName>
    <definedName name="benefit_addon_line">[17]RUA!#REF!</definedName>
    <definedName name="billed">[4]Hidfac!$C$257</definedName>
    <definedName name="Blacksburg" localSheetId="2">#REF!</definedName>
    <definedName name="Blacksburg" localSheetId="1">#REF!</definedName>
    <definedName name="Blacksburg">#REF!</definedName>
    <definedName name="blank_opt1_max">'[4]Rate Review'!$E$1:$E$65536</definedName>
    <definedName name="blank_opt2_max">'[4]Rate Review'!$G$1:$G$65536</definedName>
    <definedName name="blank_opt3_exp">'[4]Rate Review'!$H$1:$H$65536</definedName>
    <definedName name="blank_opt4_exp">'[4]Rate Review'!$J$1:$J$65536</definedName>
    <definedName name="blank_opt4_max">'[4]Rate Review'!$K$1:$K$65536</definedName>
    <definedName name="blank_option2_exp">'[4]Rate Review'!$F$1:$F$65536</definedName>
    <definedName name="blank_option3_max">'[4]Rate Review'!$I$1:$I$65536</definedName>
    <definedName name="blend?">[15]Hidfac!$B$128</definedName>
    <definedName name="blend_unhide1" localSheetId="2">[19]RUA_UA!#REF!</definedName>
    <definedName name="blend_unhide1" localSheetId="1">[19]RUA_UA!#REF!</definedName>
    <definedName name="blend_unhide1">[19]RUA_UA!#REF!</definedName>
    <definedName name="blend_unhide2" localSheetId="2">[19]RUA_UA!#REF!</definedName>
    <definedName name="blend_unhide2" localSheetId="1">[19]RUA_UA!#REF!</definedName>
    <definedName name="blend_unhide2">[19]RUA_UA!#REF!</definedName>
    <definedName name="blended_claims_line" localSheetId="2">'[16]RUA_UA Review'!#REF!</definedName>
    <definedName name="blended_claims_line" localSheetId="1">'[16]RUA_UA Review'!#REF!</definedName>
    <definedName name="blended_claims_line">'[16]RUA_UA Review'!#REF!</definedName>
    <definedName name="blending_row">'[4]RUA Pros 250'!$A$16:$IV$16</definedName>
    <definedName name="BlendTRS">[15]General!$C$51</definedName>
    <definedName name="BlendTwoYears">[15]General!$C$52</definedName>
    <definedName name="blue_advantage">[4]Hidfac!$G$251</definedName>
    <definedName name="blue_advantage_hd">'[4]RUA Pros 250'!$A$19:$IV$20</definedName>
    <definedName name="BORDER" localSheetId="2">#REF!</definedName>
    <definedName name="BORDER" localSheetId="1">#REF!</definedName>
    <definedName name="BORDER">#REF!</definedName>
    <definedName name="border2" localSheetId="2">#REF!</definedName>
    <definedName name="border2" localSheetId="1">#REF!</definedName>
    <definedName name="border2">#REF!</definedName>
    <definedName name="bpay">[20]Data!$H$1</definedName>
    <definedName name="c_adjust1" localSheetId="2">#REF!</definedName>
    <definedName name="c_adjust1" localSheetId="1">#REF!</definedName>
    <definedName name="c_adjust1">#REF!</definedName>
    <definedName name="c_adjust2" localSheetId="2">#REF!</definedName>
    <definedName name="c_adjust2" localSheetId="1">#REF!</definedName>
    <definedName name="c_adjust2">#REF!</definedName>
    <definedName name="c_adjust3" localSheetId="2">#REF!</definedName>
    <definedName name="c_adjust3" localSheetId="1">#REF!</definedName>
    <definedName name="c_adjust3">#REF!</definedName>
    <definedName name="c_adjust4" localSheetId="2">#REF!</definedName>
    <definedName name="c_adjust4" localSheetId="1">#REF!</definedName>
    <definedName name="c_adjust4">#REF!</definedName>
    <definedName name="ca" localSheetId="2">#REF!</definedName>
    <definedName name="ca" localSheetId="1">#REF!</definedName>
    <definedName name="ca">#REF!</definedName>
    <definedName name="calcs_annual_trend">[16]Calcs!$A$144:$IV$146</definedName>
    <definedName name="calcs_asl" localSheetId="2">#REF!</definedName>
    <definedName name="calcs_asl" localSheetId="1">#REF!</definedName>
    <definedName name="calcs_asl">#REF!</definedName>
    <definedName name="calcs_cap" localSheetId="2">#REF!</definedName>
    <definedName name="calcs_cap" localSheetId="1">#REF!</definedName>
    <definedName name="calcs_cap">#REF!</definedName>
    <definedName name="calcs_cap_choice" localSheetId="2">[16]Calcs!#REF!</definedName>
    <definedName name="calcs_cap_choice" localSheetId="1">[16]Calcs!#REF!</definedName>
    <definedName name="calcs_cap_choice">[16]Calcs!#REF!</definedName>
    <definedName name="calcs_cap_choice_line" localSheetId="2">[16]Calcs!#REF!</definedName>
    <definedName name="calcs_cap_choice_line" localSheetId="1">[16]Calcs!#REF!</definedName>
    <definedName name="calcs_cap_choice_line">[16]Calcs!#REF!</definedName>
    <definedName name="calcs_cap_lines" localSheetId="2">#REF!</definedName>
    <definedName name="calcs_cap_lines" localSheetId="1">#REF!</definedName>
    <definedName name="calcs_cap_lines">#REF!</definedName>
    <definedName name="calcs_capitation" localSheetId="2">#REF!</definedName>
    <definedName name="calcs_capitation" localSheetId="1">#REF!</definedName>
    <definedName name="calcs_capitation">#REF!</definedName>
    <definedName name="calcs_claims_buildup_lines">[16]Calcs!$A$21:$IV$22</definedName>
    <definedName name="calcs_current_cred" localSheetId="2">#REF!</definedName>
    <definedName name="calcs_current_cred" localSheetId="1">#REF!</definedName>
    <definedName name="calcs_current_cred">#REF!</definedName>
    <definedName name="calcs_expected_increase" localSheetId="2">#REF!</definedName>
    <definedName name="calcs_expected_increase" localSheetId="1">#REF!</definedName>
    <definedName name="calcs_expected_increase">#REF!</definedName>
    <definedName name="calcs_facility_adj">[18]Calcs!$A$23:$IV$23</definedName>
    <definedName name="calcs_ibnr_cap_line1">[16]Calcs!$A$94:$IV$94</definedName>
    <definedName name="calcs_ibnr_cap_line2" localSheetId="2">[16]Calcs!#REF!</definedName>
    <definedName name="calcs_ibnr_cap_line2" localSheetId="1">[16]Calcs!#REF!</definedName>
    <definedName name="calcs_ibnr_cap_line2">[16]Calcs!#REF!</definedName>
    <definedName name="calcs_ibnrcap" localSheetId="2">#REF!</definedName>
    <definedName name="calcs_ibnrcap" localSheetId="1">#REF!</definedName>
    <definedName name="calcs_ibnrcap">#REF!</definedName>
    <definedName name="calcs_income_lines">[16]Calcs!$A$18:$IV$19</definedName>
    <definedName name="calcs_max" localSheetId="2">#REF!</definedName>
    <definedName name="calcs_max" localSheetId="1">#REF!</definedName>
    <definedName name="calcs_max">#REF!</definedName>
    <definedName name="calcs_min" localSheetId="2">#REF!</definedName>
    <definedName name="calcs_min" localSheetId="1">#REF!</definedName>
    <definedName name="calcs_min">#REF!</definedName>
    <definedName name="calcs_no_blend" localSheetId="2">#REF!</definedName>
    <definedName name="calcs_no_blend" localSheetId="1">#REF!</definedName>
    <definedName name="calcs_no_blend">#REF!</definedName>
    <definedName name="calcs_nonpros" localSheetId="2">#REF!</definedName>
    <definedName name="calcs_nonpros" localSheetId="1">#REF!</definedName>
    <definedName name="calcs_nonpros">#REF!</definedName>
    <definedName name="calcs_opt1">[16]Calcs!$B$6:$E$110</definedName>
    <definedName name="calcs_opt2">[16]Calcs!$F$6:$I$110</definedName>
    <definedName name="calcs_opt3">[16]Calcs!$J$6:$M$110</definedName>
    <definedName name="calcs_opt4">[16]Calcs!$N$6:$Q$110</definedName>
    <definedName name="calcs_option2" localSheetId="2">#REF!</definedName>
    <definedName name="calcs_option2" localSheetId="1">#REF!</definedName>
    <definedName name="calcs_option2">#REF!</definedName>
    <definedName name="calcs_option3" localSheetId="2">#REF!</definedName>
    <definedName name="calcs_option3" localSheetId="1">#REF!</definedName>
    <definedName name="calcs_option3">#REF!</definedName>
    <definedName name="calcs_option4" localSheetId="2">#REF!</definedName>
    <definedName name="calcs_option4" localSheetId="1">#REF!</definedName>
    <definedName name="calcs_option4">#REF!</definedName>
    <definedName name="calcs_pcpm">[16]Calcs!$R$141</definedName>
    <definedName name="calcs_pcpm_charges" localSheetId="2">[16]Calcs!#REF!</definedName>
    <definedName name="calcs_pcpm_charges" localSheetId="1">[16]Calcs!#REF!</definedName>
    <definedName name="calcs_pcpm_charges">[16]Calcs!#REF!</definedName>
    <definedName name="calcs_pcpm_line1" localSheetId="2">[16]Calcs!#REF!</definedName>
    <definedName name="calcs_pcpm_line1" localSheetId="1">[16]Calcs!#REF!</definedName>
    <definedName name="calcs_pcpm_line1">[16]Calcs!#REF!</definedName>
    <definedName name="calcs_PCPM_lines">[16]Calcs!$A$134:$IV$141</definedName>
    <definedName name="calcs_pooling1" localSheetId="2">#REF!</definedName>
    <definedName name="calcs_pooling1" localSheetId="1">#REF!</definedName>
    <definedName name="calcs_pooling1">#REF!</definedName>
    <definedName name="calcs_pooling2" localSheetId="2">#REF!</definedName>
    <definedName name="calcs_pooling2" localSheetId="1">#REF!</definedName>
    <definedName name="calcs_pooling2">#REF!</definedName>
    <definedName name="calcs_prior" localSheetId="2">#REF!</definedName>
    <definedName name="calcs_prior" localSheetId="1">#REF!</definedName>
    <definedName name="calcs_prior">#REF!</definedName>
    <definedName name="calcs_reinsurance">[16]Calcs!$A$91:$IV$95</definedName>
    <definedName name="calcs_reserve_line">[16]Calcs!$A$102:$IV$102</definedName>
    <definedName name="calcs_risk_line">[16]Calcs!$A$103:$IV$103</definedName>
    <definedName name="calcs_rows" localSheetId="2">#REF!</definedName>
    <definedName name="calcs_rows" localSheetId="1">#REF!</definedName>
    <definedName name="calcs_rows">#REF!</definedName>
    <definedName name="calcs_side" localSheetId="2">#REF!</definedName>
    <definedName name="calcs_side" localSheetId="1">#REF!</definedName>
    <definedName name="calcs_side">#REF!</definedName>
    <definedName name="calcs_ssl_line" localSheetId="2">#REF!</definedName>
    <definedName name="calcs_ssl_line" localSheetId="1">#REF!</definedName>
    <definedName name="calcs_ssl_line">#REF!</definedName>
    <definedName name="calcs_tax">[16]Calcs!$R$106</definedName>
    <definedName name="calcs_trigger" localSheetId="2">#REF!</definedName>
    <definedName name="calcs_trigger" localSheetId="1">#REF!</definedName>
    <definedName name="calcs_trigger">#REF!</definedName>
    <definedName name="calcs_trs">[16]Calcs!$A$70:$IV$75</definedName>
    <definedName name="calcs_trs_projection">[16]Calcs!$R$73</definedName>
    <definedName name="calcs_uw_notes">[16]Calcs!$B$142</definedName>
    <definedName name="calcs_variable_admin">[16]Calcs!$R$99</definedName>
    <definedName name="calcs_variable_line">[16]Calcs!$A$99:$IV$99</definedName>
    <definedName name="calcs_vision_lines">[16]Calcs!$A$121:$IV$123</definedName>
    <definedName name="CalcsAdmin">[15]CalcsPCPM!$AH$109</definedName>
    <definedName name="CalcsAdminCredit">[15]CalcsPCPM!$AH$110</definedName>
    <definedName name="CalcsASLFees">[14]CalcsPCPM!$AM$105</definedName>
    <definedName name="CalcsCapLines" localSheetId="2">[15]CalcsPCPM!#REF!,[15]CalcsPCPM!#REF!</definedName>
    <definedName name="CalcsCapLines" localSheetId="1">[15]CalcsPCPM!#REF!,[15]CalcsPCPM!#REF!</definedName>
    <definedName name="CalcsCapLines">[15]CalcsPCPM!#REF!,[15]CalcsPCPM!#REF!</definedName>
    <definedName name="CalcsCommission">[15]CalcsPCPM!$AH$128</definedName>
    <definedName name="CalcsCurrentECD">[21]CalcsPCPM!$AH$34</definedName>
    <definedName name="CalcsDrug">[15]CalcsPCPM!$AI$125</definedName>
    <definedName name="CalcsEEsOption1">[18]Calcs!$D$15</definedName>
    <definedName name="CalcsEEsOption2">[18]Calcs!$H$15</definedName>
    <definedName name="CalcsEEsOption3">[18]Calcs!$L$15</definedName>
    <definedName name="CalcsEEsOption4">[18]Calcs!$P$15</definedName>
    <definedName name="CalcsFIVisionPremium">[15]CalcsPCPM!$AH$123</definedName>
    <definedName name="CalcsGaHide">[15]CalcsPCPM!$A$132:$A$147,[15]CalcsPCPM!$A$75:$A$76,[15]CalcsPCPM!$A$46:$A$47,[15]CalcsPCPM!$A$23,[15]CalcsPCPM!$A$12,[15]CalcsPCPM!$A$269:$A$282</definedName>
    <definedName name="CalcsHealthPromo">[15]CalcsPCPM!$AH$115</definedName>
    <definedName name="CalcsHealthySupport">[14]CalcsPCPM!$AH$116</definedName>
    <definedName name="CalcsIBNRCapFee">[15]CalcsPCPM!$AH$106</definedName>
    <definedName name="CalcsIncWCommission">[15]CalcsPCPM!$AH$22</definedName>
    <definedName name="CalcsIncWOCommission">[21]CalcsPCPM!$AH$22</definedName>
    <definedName name="CalcsManualProjection">[15]CalcsPCPM!$AH$85</definedName>
    <definedName name="CalcsMemsToContracts">[14]CalcsPCPM!$AM$17</definedName>
    <definedName name="CalcsNafFees">[21]CalcsPCPM!$AH$99</definedName>
    <definedName name="CalcsPCPM_StTaxACAfee">[21]CalcsPCPM!$AH$126</definedName>
    <definedName name="CalcsPerScript">[15]CalcsPCPM!$AH$111</definedName>
    <definedName name="CalcsPriorClaimsOpt1">[15]CalcsPCPM!$B$53</definedName>
    <definedName name="CalcsPriorProjected">[15]CalcsPCPM!$AH$77</definedName>
    <definedName name="CalcsRiskFees">[15]CalcsPCPM!$AH$114</definedName>
    <definedName name="CalcsSIHide">[15]CalcsPCPM!$A$149:$A$168,[15]CalcsPCPM!$A$103,[15]CalcsPCPM!$A$23,[15]CalcsPCPM!$A$129:$A$131</definedName>
    <definedName name="CalcsSIVisionPremium">[15]CalcsPCPM!$AH$130</definedName>
    <definedName name="CalcsSSL">[15]CalcsPCPM!$AH$104</definedName>
    <definedName name="CalcsTax">[15]CalcsPCPM!$AH$117</definedName>
    <definedName name="CalcsVaHide">[15]CalcsPCPM!$A$22,[15]CalcsPCPM!$A$108:$A$131,[15]CalcsPCPM!$149:$282</definedName>
    <definedName name="cap_actual_2prior">[4]Hidfac!$G$267</definedName>
    <definedName name="cap_actual_current">[4]Hidfac!$G$265</definedName>
    <definedName name="cap_actual_prior">[4]Hidfac!$G$266</definedName>
    <definedName name="cap_adj" localSheetId="2">[16]Calcs!#REF!</definedName>
    <definedName name="cap_adj" localSheetId="1">[16]Calcs!#REF!</definedName>
    <definedName name="cap_adj">[16]Calcs!#REF!</definedName>
    <definedName name="cap_adj_line" localSheetId="2">[16]Calcs!#REF!</definedName>
    <definedName name="cap_adj_line" localSheetId="1">[16]Calcs!#REF!</definedName>
    <definedName name="cap_adj_line">[16]Calcs!#REF!</definedName>
    <definedName name="cap_ffs_current" localSheetId="2">[16]Calcs!#REF!</definedName>
    <definedName name="cap_ffs_current" localSheetId="1">[16]Calcs!#REF!</definedName>
    <definedName name="cap_ffs_current">[16]Calcs!#REF!</definedName>
    <definedName name="cap_ffs_prior" localSheetId="2">[16]Calcs!#REF!</definedName>
    <definedName name="cap_ffs_prior" localSheetId="1">[16]Calcs!#REF!</definedName>
    <definedName name="cap_ffs_prior">[16]Calcs!#REF!</definedName>
    <definedName name="cap_hk">[4]Hidfac!$H$63</definedName>
    <definedName name="cap_hkw">[4]Hidfac!$L$63</definedName>
    <definedName name="cap_line1" localSheetId="2">#REF!</definedName>
    <definedName name="cap_line1" localSheetId="1">#REF!</definedName>
    <definedName name="cap_line1">#REF!</definedName>
    <definedName name="cap_lines">[16]Calcs!$A$85:$IV$87</definedName>
    <definedName name="cap_pe">[4]Hidfac!$I$63</definedName>
    <definedName name="cap_ph">[4]Hidfac!$K$63</definedName>
    <definedName name="cap_pr">[4]Hidfac!$J$63</definedName>
    <definedName name="cap_range">'[4]IBNR Cap Rates'!$A$1:$G$24</definedName>
    <definedName name="capitation_trend_line" localSheetId="2">[16]Calcs!#REF!</definedName>
    <definedName name="capitation_trend_line" localSheetId="1">[16]Calcs!#REF!</definedName>
    <definedName name="capitation_trend_line">[16]Calcs!#REF!</definedName>
    <definedName name="carrier">[4]Hidfac!$G$254</definedName>
    <definedName name="carrier2">[4]Hidfac!$G$255</definedName>
    <definedName name="carveout_line" localSheetId="2">[8]RateSheet!#REF!</definedName>
    <definedName name="carveout_line" localSheetId="1">[8]RateSheet!#REF!</definedName>
    <definedName name="carveout_line">[8]RateSheet!#REF!</definedName>
    <definedName name="cats_strategy">[22]Strategy!$A$5:$IV$98</definedName>
    <definedName name="ccm">[4]Hidfac!$C$43</definedName>
    <definedName name="CDHP">[15]Hidfac!$D$41</definedName>
    <definedName name="CDHPContracts">[15]CalcsPCPM!$AU$17</definedName>
    <definedName name="CFAFEETYPE" localSheetId="2">#REF!</definedName>
    <definedName name="CFAFEETYPE" localSheetId="1">#REF!</definedName>
    <definedName name="CFAFEETYPE">#REF!</definedName>
    <definedName name="CHARGE_COLUMNS" localSheetId="2">#REF!</definedName>
    <definedName name="CHARGE_COLUMNS" localSheetId="1">#REF!</definedName>
    <definedName name="CHARGE_COLUMNS">#REF!</definedName>
    <definedName name="CHARGE_EE1" localSheetId="2">#REF!</definedName>
    <definedName name="CHARGE_EE1" localSheetId="1">#REF!</definedName>
    <definedName name="CHARGE_EE1">#REF!</definedName>
    <definedName name="CHARGE_EE2" localSheetId="2">#REF!</definedName>
    <definedName name="CHARGE_EE2" localSheetId="1">#REF!</definedName>
    <definedName name="CHARGE_EE2">#REF!</definedName>
    <definedName name="CHARGE_EE3" localSheetId="2">#REF!</definedName>
    <definedName name="CHARGE_EE3" localSheetId="1">#REF!</definedName>
    <definedName name="CHARGE_EE3">#REF!</definedName>
    <definedName name="CHARGE_EE4" localSheetId="2">#REF!</definedName>
    <definedName name="CHARGE_EE4" localSheetId="1">#REF!</definedName>
    <definedName name="CHARGE_EE4">#REF!</definedName>
    <definedName name="CHARGE_EE5" localSheetId="2">#REF!</definedName>
    <definedName name="CHARGE_EE5" localSheetId="1">#REF!</definedName>
    <definedName name="CHARGE_EE5">#REF!</definedName>
    <definedName name="charge_range" localSheetId="2">#REF!</definedName>
    <definedName name="charge_range" localSheetId="1">#REF!</definedName>
    <definedName name="charge_range">#REF!</definedName>
    <definedName name="CHARGE_ROWS" localSheetId="2">#REF!</definedName>
    <definedName name="CHARGE_ROWS" localSheetId="1">#REF!</definedName>
    <definedName name="CHARGE_ROWS">#REF!</definedName>
    <definedName name="CHARGE2" localSheetId="2">#REF!</definedName>
    <definedName name="CHARGE2" localSheetId="1">#REF!</definedName>
    <definedName name="CHARGE2">#REF!</definedName>
    <definedName name="CHARGE3" localSheetId="2">#REF!</definedName>
    <definedName name="CHARGE3" localSheetId="1">#REF!</definedName>
    <definedName name="CHARGE3">#REF!</definedName>
    <definedName name="CHARGE4" localSheetId="2">#REF!</definedName>
    <definedName name="CHARGE4" localSheetId="1">#REF!</definedName>
    <definedName name="CHARGE4">#REF!</definedName>
    <definedName name="CHARGE5" localSheetId="2">#REF!</definedName>
    <definedName name="CHARGE5" localSheetId="1">#REF!</definedName>
    <definedName name="CHARGE5">#REF!</definedName>
    <definedName name="charges">[8]RateSheet!$A$41:$IV$53</definedName>
    <definedName name="charges_accountcode">[16]Charges!$A$3:$IV$3</definedName>
    <definedName name="charges_asl" localSheetId="2">[23]Charges!#REF!</definedName>
    <definedName name="charges_asl" localSheetId="1">[23]Charges!#REF!</definedName>
    <definedName name="charges_asl">[23]Charges!#REF!</definedName>
    <definedName name="charges_asl_pcpm">[18]Charges!$A$28:$IV$30</definedName>
    <definedName name="charges_asl_percent">[18]Charges!$A$31:$IV$32</definedName>
    <definedName name="charges_aso">[4]Charges!$A$20:$IV$25</definedName>
    <definedName name="charges_aso_ssl">[4]Charges!$A$23:$IV$24</definedName>
    <definedName name="charges_clear_range">[4]Charges!$E$9:$H$43</definedName>
    <definedName name="charges_clear_range2">[18]Charges!$E$8:$H$73</definedName>
    <definedName name="charges_commission">[16]Charges!$A$47:$IV$47</definedName>
    <definedName name="CHARGES_COST_PLUS" localSheetId="2">#REF!</definedName>
    <definedName name="CHARGES_COST_PLUS" localSheetId="1">#REF!</definedName>
    <definedName name="CHARGES_COST_PLUS">#REF!</definedName>
    <definedName name="charges_drug_credit">[18]Charges!$A$40:$IV$41</definedName>
    <definedName name="charges_enrollment">[16]Charges!$A$10:$IV$10</definedName>
    <definedName name="charges_hmc">[4]Charges!$A$38:$IV$39</definedName>
    <definedName name="charges_ibnr_cap">[18]Charges!$A$33:$IV$37</definedName>
    <definedName name="charges_ibnr_pcpm">[18]Charges!$A$33:$IV$34</definedName>
    <definedName name="charges_ibnr_percent">[18]Charges!$A$35:$IV$36</definedName>
    <definedName name="charges_ibnrcap">[16]Charges!$A$25:$IV$26</definedName>
    <definedName name="CHARGES_NON_STANDARD" localSheetId="2">#REF!</definedName>
    <definedName name="CHARGES_NON_STANDARD" localSheetId="1">#REF!</definedName>
    <definedName name="CHARGES_NON_STANDARD">#REF!</definedName>
    <definedName name="charges_place1">[4]Charges!$E$9</definedName>
    <definedName name="charges_place2">[4]Charges!$F$9</definedName>
    <definedName name="charges_place3">[4]Charges!$G$9</definedName>
    <definedName name="charges_place4">[4]Charges!$H$9</definedName>
    <definedName name="charges_reinsurance">[18]Charges!$A$22:$IV$36</definedName>
    <definedName name="charges_reserve">[16]Charges!$A$37:$IV$39</definedName>
    <definedName name="charges_reserve_pcpm">[18]Charges!$A$56:$IV$59</definedName>
    <definedName name="charges_reserve_percent">[18]Charges!$A$60:$IV$62</definedName>
    <definedName name="charges_revise">[4]Charges!$A$45:$IV$45</definedName>
    <definedName name="charges_risk">[16]Charges!$A$35:$IV$36</definedName>
    <definedName name="charges_risk_pcpm">[18]Charges!$A$51:$IV$53</definedName>
    <definedName name="charges_risk_percent">[18]Charges!$A$54:$IV$55</definedName>
    <definedName name="charges_ssl_pcpm">[18]Charges!$A$23:$IV$25</definedName>
    <definedName name="charges_ssl_percent">[18]Charges!$A$26:$IV$27</definedName>
    <definedName name="charges_tax">[16]Charges!$A$40:$IV$41</definedName>
    <definedName name="charges_transfer">[16]Charges!$A$49:$IV$49</definedName>
    <definedName name="CHARGES_TRIGGER" localSheetId="2">#REF!</definedName>
    <definedName name="CHARGES_TRIGGER" localSheetId="1">#REF!</definedName>
    <definedName name="CHARGES_TRIGGER">#REF!</definedName>
    <definedName name="charges_variable">[16]Charges!$A$33:$IV$34</definedName>
    <definedName name="charges_variable_admin">[18]Charges!$A$45:$IV$49</definedName>
    <definedName name="charges_variable_pcpm">[18]Charges!$A$45:$IV$47</definedName>
    <definedName name="charges_variable_percent">[18]Charges!$A$48:$IV$49</definedName>
    <definedName name="charges_varibale_admin">[18]Charges!$A$45:$IV$49</definedName>
    <definedName name="charges_vision">[4]Charges!$A$41:$IV$42</definedName>
    <definedName name="charges1">[4]Hidfac!$F$454:$F$486</definedName>
    <definedName name="charges2">[4]Hidfac!$G$454:$G$486</definedName>
    <definedName name="charges3">[4]Hidfac!$H$454:$H$486</definedName>
    <definedName name="charges4">[4]Hidfac!$I$454:$I$486</definedName>
    <definedName name="ChargesNafVAPCPM">[18]Charges!$A$17:$IV$18</definedName>
    <definedName name="ChargesNafVaPercent">[18]Charges!$A$13:$IV$14</definedName>
    <definedName name="ChargesOosNafOffset">[18]Charges!$A$50:$IV$50</definedName>
    <definedName name="ChargesOOSNAfPCPM">[18]Charges!$A$19:$IV$20</definedName>
    <definedName name="ChargesOOSNafPercent">[18]Charges!$A$15:$IV$16</definedName>
    <definedName name="ChargesPerScriptLines">[18]Charges!$A$43:$IV$44</definedName>
    <definedName name="ChargesVariableTermination1">[15]Charges!$A$22,[15]Charges!$A$23,[15]Charges!$A$18</definedName>
    <definedName name="child_e" localSheetId="2">[8]RateSheet!#REF!</definedName>
    <definedName name="child_e" localSheetId="1">[8]RateSheet!#REF!</definedName>
    <definedName name="child_e">[8]RateSheet!#REF!</definedName>
    <definedName name="children_e" localSheetId="2">[8]RateSheet!#REF!</definedName>
    <definedName name="children_e" localSheetId="1">[8]RateSheet!#REF!</definedName>
    <definedName name="children_e">[8]RateSheet!#REF!</definedName>
    <definedName name="CL_POL">[1]CMITS!$B$24</definedName>
    <definedName name="claims_choice_drug" localSheetId="2">#REF!</definedName>
    <definedName name="claims_choice_drug" localSheetId="1">#REF!</definedName>
    <definedName name="claims_choice_drug">#REF!</definedName>
    <definedName name="claims_choice_line" localSheetId="2">#REF!</definedName>
    <definedName name="claims_choice_line" localSheetId="1">#REF!</definedName>
    <definedName name="claims_choice_line">#REF!</definedName>
    <definedName name="claims_choice_load" localSheetId="2">#REF!</definedName>
    <definedName name="claims_choice_load" localSheetId="1">#REF!</definedName>
    <definedName name="claims_choice_load">#REF!</definedName>
    <definedName name="claims_date" localSheetId="2">#REF!</definedName>
    <definedName name="claims_date" localSheetId="1">#REF!</definedName>
    <definedName name="claims_date">#REF!</definedName>
    <definedName name="claims_fluc" localSheetId="2">#REF!</definedName>
    <definedName name="claims_fluc" localSheetId="1">#REF!</definedName>
    <definedName name="claims_fluc">#REF!</definedName>
    <definedName name="claims_irow1">'[4]Access Import'!$A$49</definedName>
    <definedName name="claims_irow10">'[4]Access Import'!$A$58</definedName>
    <definedName name="claims_irow11">'[4]Access Import'!$A$59</definedName>
    <definedName name="claims_irow12">'[4]Access Import'!$A$60</definedName>
    <definedName name="claims_irow13">'[4]Access Import'!$A$61</definedName>
    <definedName name="claims_irow2">'[4]Access Import'!$A$50</definedName>
    <definedName name="claims_irow3">'[4]Access Import'!$A$51</definedName>
    <definedName name="claims_irow4">'[4]Access Import'!$A$52</definedName>
    <definedName name="claims_irow5">'[4]Access Import'!$A$53</definedName>
    <definedName name="claims_irow6">'[4]Access Import'!$A$54</definedName>
    <definedName name="claims_irow7">'[4]Access Import'!$A$55</definedName>
    <definedName name="claims_irow8">'[4]Access Import'!$A$56</definedName>
    <definedName name="claims_irow9">'[4]Access Import'!$A$57</definedName>
    <definedName name="claims_row1">'[4]Access Export'!$A$49</definedName>
    <definedName name="claims_row10">'[4]Access Export'!$A$58</definedName>
    <definedName name="claims_row11">'[4]Access Export'!$A$59</definedName>
    <definedName name="claims_row12">'[4]Access Export'!$A$60</definedName>
    <definedName name="claims_row2">'[4]Access Export'!$A$50</definedName>
    <definedName name="claims_row3">'[4]Access Export'!$A$51</definedName>
    <definedName name="claims_row4">'[4]Access Export'!$A$52</definedName>
    <definedName name="claims_row5">'[4]Access Export'!$A$53</definedName>
    <definedName name="claims_row6">'[4]Access Export'!$A$54</definedName>
    <definedName name="claims_row7">'[4]Access Export'!$A$55</definedName>
    <definedName name="claims_row8">'[4]Access Export'!$A$56</definedName>
    <definedName name="claims_row9">'[4]Access Export'!$A$57</definedName>
    <definedName name="claims_trigger_rate" localSheetId="2">#REF!</definedName>
    <definedName name="claims_trigger_rate" localSheetId="1">#REF!</definedName>
    <definedName name="claims_trigger_rate">#REF!</definedName>
    <definedName name="class1">'[24]Class 1 Pivot table'!$A$2:$I$47</definedName>
    <definedName name="Class1_PPO" localSheetId="2">#REF!</definedName>
    <definedName name="Class1_PPO" localSheetId="1">#REF!</definedName>
    <definedName name="Class1_PPO">#REF!</definedName>
    <definedName name="class2">'[24]Class 2 Pivot Table'!$A$2:$I$268</definedName>
    <definedName name="Class2_PPO" localSheetId="2">#REF!</definedName>
    <definedName name="Class2_PPO" localSheetId="1">#REF!</definedName>
    <definedName name="Class2_PPO">#REF!</definedName>
    <definedName name="class3">'[24]Class 3 Pivot Table'!$A$2:$G$28</definedName>
    <definedName name="Class3_PPO" localSheetId="2">#REF!</definedName>
    <definedName name="Class3_PPO" localSheetId="1">#REF!</definedName>
    <definedName name="Class3_PPO">#REF!</definedName>
    <definedName name="class4">'[24]Class 4 Pivot Table'!$A$2:$H$97</definedName>
    <definedName name="Class4_PPO" localSheetId="2">#REF!</definedName>
    <definedName name="Class4_PPO" localSheetId="1">#REF!</definedName>
    <definedName name="Class4_PPO">#REF!</definedName>
    <definedName name="class5">'[24]Class 5 Pivot Table'!$A$2:$I$35</definedName>
    <definedName name="CLPROC">[1]CMITS!$F$38</definedName>
    <definedName name="CLVOL">[1]CMITS!$D$24</definedName>
    <definedName name="CMPProfit" localSheetId="2">#REF!</definedName>
    <definedName name="CMPProfit" localSheetId="1">#REF!</definedName>
    <definedName name="CMPProfit">#REF!</definedName>
    <definedName name="co_e" localSheetId="2">[8]RateSheet!#REF!</definedName>
    <definedName name="co_e" localSheetId="1">[8]RateSheet!#REF!</definedName>
    <definedName name="co_e">[8]RateSheet!#REF!</definedName>
    <definedName name="codes_sales">[4]Codes!$B$1:$G$65536</definedName>
    <definedName name="codes_underwriters">[4]Codes!$H$1:$L$65536</definedName>
    <definedName name="COLUMN_C">[8]RateSheet!$C$1:$C$65536</definedName>
    <definedName name="com_peree">[15]General!$F$60</definedName>
    <definedName name="com_peree_renewal">[15]General!$F$61</definedName>
    <definedName name="combine_opt1">[4]General!$J$11</definedName>
    <definedName name="combine_opt2">[4]General!$J$12</definedName>
    <definedName name="combine_opt3">[4]General!$J$13</definedName>
    <definedName name="combine_opt4">[4]General!$J$14</definedName>
    <definedName name="CombineNafAdmin">[15]General!$F$52</definedName>
    <definedName name="comm">[15]Hidfac!$C$335</definedName>
    <definedName name="comm_peree">[25]INPUT!$F$142</definedName>
    <definedName name="comm_ren_scale">[15]General!$I$61</definedName>
    <definedName name="COMMISSION">[25]INPUT!$I$136</definedName>
    <definedName name="commission_check">'[22]Rate Review'!$L$8</definedName>
    <definedName name="commission_current">[15]Hidfac!$B$133</definedName>
    <definedName name="commission_income">[15]Hidfac!$B$131</definedName>
    <definedName name="commission_peree">[4]General!$K$25</definedName>
    <definedName name="commission_renewal">[15]Hidfac!$B$132</definedName>
    <definedName name="commission1" localSheetId="2">[17]RateSheet!#REF!</definedName>
    <definedName name="commission1" localSheetId="1">[17]RateSheet!#REF!</definedName>
    <definedName name="commission1">[17]RateSheet!#REF!</definedName>
    <definedName name="CommissionPCPM">'[15]Rate Review'!$T$10</definedName>
    <definedName name="Commissions" localSheetId="2">#REF!</definedName>
    <definedName name="Commissions" localSheetId="1">#REF!</definedName>
    <definedName name="Commissions">#REF!</definedName>
    <definedName name="comp" localSheetId="2">#REF!</definedName>
    <definedName name="comp" localSheetId="1">#REF!</definedName>
    <definedName name="comp">#REF!</definedName>
    <definedName name="company">[15]Hidfac!$B$332</definedName>
    <definedName name="company2">[15]Hidfac!$B$333</definedName>
    <definedName name="ConnectString">[18]Hidfac!$B$513</definedName>
    <definedName name="contract_end">[15]Hidfac!$C$305</definedName>
    <definedName name="contract_end_date">[15]Hidfac!$D$305</definedName>
    <definedName name="contract_period">[26]hidfac!$C$9</definedName>
    <definedName name="ContractsEnding">[15]Hidfac!$J$175</definedName>
    <definedName name="conversion_option1">[16]Hidfac!$B$546:$G$546</definedName>
    <definedName name="conversion_option2">[16]Hidfac!$B$547:$G$547</definedName>
    <definedName name="conversion_option3">[16]Hidfac!$B$546:$G$548</definedName>
    <definedName name="conversion_option4">[16]Hidfac!$B$549:$G$549</definedName>
    <definedName name="convert_import1">'[16]Access Import'!$BD$42</definedName>
    <definedName name="convert_import2">'[16]Access Import'!$BD$45</definedName>
    <definedName name="convert_import3">'[16]Access Import'!$BD$48</definedName>
    <definedName name="convert_import4">'[16]Access Import'!$BD$51</definedName>
    <definedName name="copay1">[4]Hidfac!$D$22</definedName>
    <definedName name="copay2">[4]Hidfac!$D$23</definedName>
    <definedName name="copay3">[4]Hidfac!$D$24</definedName>
    <definedName name="copay4">[4]Hidfac!$D$25</definedName>
    <definedName name="corp" localSheetId="2">#REF!</definedName>
    <definedName name="corp" localSheetId="1">#REF!</definedName>
    <definedName name="corp">#REF!</definedName>
    <definedName name="cos_row1">[8]RateSheet!$A$61:$IV$61</definedName>
    <definedName name="cos_row2">[8]RateSheet!$A$63:$IV$63</definedName>
    <definedName name="cover_ba1">[4]Cover!$A$22:$IV$22</definedName>
    <definedName name="cover_ba2">[4]Cover!$A$26:$IV$26</definedName>
    <definedName name="cover_ba3">[4]Cover!$A$28:$IV$28</definedName>
    <definedName name="cover_hmo2">[4]Cover!$A$31:$IV$31</definedName>
    <definedName name="cover_tri1">[4]Cover!$A$27:$IV$27</definedName>
    <definedName name="cover_tri2">[4]Cover!$A$32:$IV$32</definedName>
    <definedName name="cred_factor_calcs">[4]Hidfac!$A$385:$E$423</definedName>
    <definedName name="cred_factors">[4]Hidfac!$A$385</definedName>
    <definedName name="cred_group" localSheetId="2">#REF!</definedName>
    <definedName name="cred_group" localSheetId="1">#REF!</definedName>
    <definedName name="cred_group">#REF!</definedName>
    <definedName name="cred_range1">'[4]RUA Pros 250'!$B$3:$L$23</definedName>
    <definedName name="cred_rua">'[4]RUA Pros 250'!$A$1:$K$30</definedName>
    <definedName name="cred_rua?">[4]Hidfac!$C$259</definedName>
    <definedName name="CT_commtable" localSheetId="2">#REF!</definedName>
    <definedName name="CT_commtable" localSheetId="1">#REF!</definedName>
    <definedName name="CT_commtable">#REF!</definedName>
    <definedName name="CT_PremAmt" localSheetId="2">#REF!</definedName>
    <definedName name="CT_PremAmt" localSheetId="1">#REF!</definedName>
    <definedName name="CT_PremAmt">#REF!</definedName>
    <definedName name="ctrend" localSheetId="2">#REF!</definedName>
    <definedName name="ctrend" localSheetId="1">#REF!</definedName>
    <definedName name="ctrend">#REF!</definedName>
    <definedName name="current_beg">[4]General!$D$19</definedName>
    <definedName name="current_claims" localSheetId="2">#REF!</definedName>
    <definedName name="current_claims" localSheetId="1">#REF!</definedName>
    <definedName name="current_claims">#REF!</definedName>
    <definedName name="current_comm">[15]Hidfac!$C$334</definedName>
    <definedName name="current_contract_end">[15]Hidfac!$C$304</definedName>
    <definedName name="current_contribution" localSheetId="2">#REF!</definedName>
    <definedName name="current_contribution" localSheetId="1">#REF!</definedName>
    <definedName name="current_contribution">#REF!</definedName>
    <definedName name="current_contribution_drug" localSheetId="2">#REF!</definedName>
    <definedName name="current_contribution_drug" localSheetId="1">#REF!</definedName>
    <definedName name="current_contribution_drug">#REF!</definedName>
    <definedName name="current_discount_retained" localSheetId="2">#REF!</definedName>
    <definedName name="current_discount_retained" localSheetId="1">#REF!</definedName>
    <definedName name="current_discount_retained">#REF!</definedName>
    <definedName name="current_drug_claims" localSheetId="2">#REF!</definedName>
    <definedName name="current_drug_claims" localSheetId="1">#REF!</definedName>
    <definedName name="current_drug_claims">#REF!</definedName>
    <definedName name="current_drug_claimsp" localSheetId="2">#REF!</definedName>
    <definedName name="current_drug_claimsp" localSheetId="1">#REF!</definedName>
    <definedName name="current_drug_claimsp">#REF!</definedName>
    <definedName name="current_ecd" localSheetId="2">#REF!</definedName>
    <definedName name="current_ecd" localSheetId="1">#REF!</definedName>
    <definedName name="current_ecd">#REF!</definedName>
    <definedName name="current_end">[15]Hidfac!$C$308</definedName>
    <definedName name="current_extra" localSheetId="2">#REF!</definedName>
    <definedName name="current_extra" localSheetId="1">#REF!</definedName>
    <definedName name="current_extra">#REF!</definedName>
    <definedName name="current_facility_savings" localSheetId="2">#REF!</definedName>
    <definedName name="current_facility_savings" localSheetId="1">#REF!</definedName>
    <definedName name="current_facility_savings">#REF!</definedName>
    <definedName name="current_ibnr" localSheetId="2">#REF!</definedName>
    <definedName name="current_ibnr" localSheetId="1">#REF!</definedName>
    <definedName name="current_ibnr">#REF!</definedName>
    <definedName name="current_medical_claims" localSheetId="2">#REF!</definedName>
    <definedName name="current_medical_claims" localSheetId="1">#REF!</definedName>
    <definedName name="current_medical_claims">#REF!</definedName>
    <definedName name="current_medical_claimsp" localSheetId="2">#REF!</definedName>
    <definedName name="current_medical_claimsp" localSheetId="1">#REF!</definedName>
    <definedName name="current_medical_claimsp">#REF!</definedName>
    <definedName name="current_na_claims" localSheetId="2">#REF!</definedName>
    <definedName name="current_na_claims" localSheetId="1">#REF!</definedName>
    <definedName name="current_na_claims">#REF!</definedName>
    <definedName name="current_physician_savings" localSheetId="2">#REF!</definedName>
    <definedName name="current_physician_savings" localSheetId="1">#REF!</definedName>
    <definedName name="current_physician_savings">#REF!</definedName>
    <definedName name="current_retention">[4]Hidfac!$I$249</definedName>
    <definedName name="current_retention_aso">[4]Hidfac!$I$249</definedName>
    <definedName name="current_retention_pro">[4]Hidfac!$I$250</definedName>
    <definedName name="current_test">[4]Hidfac!$D$440</definedName>
    <definedName name="current_trend">[4]Option1!$B$119</definedName>
    <definedName name="current_trigger" localSheetId="2">[17]RateSheet!#REF!</definedName>
    <definedName name="current_trigger" localSheetId="1">[17]RateSheet!#REF!</definedName>
    <definedName name="current_trigger">[17]RateSheet!#REF!</definedName>
    <definedName name="current_weight" localSheetId="2">#REF!</definedName>
    <definedName name="current_weight" localSheetId="1">#REF!</definedName>
    <definedName name="current_weight">#REF!</definedName>
    <definedName name="CurrentActualReserve">[18]CalcsActualCurrent!$P$50</definedName>
    <definedName name="CurrentBeg">[15]General!$C$40</definedName>
    <definedName name="CurrentEnd">[15]General!$D$40</definedName>
    <definedName name="CYMIN">[27]Manual!$D$35</definedName>
    <definedName name="CYMOUT">[27]Manual!$F$35</definedName>
    <definedName name="cz" localSheetId="2">#REF!</definedName>
    <definedName name="cz" localSheetId="1">#REF!</definedName>
    <definedName name="cz">#REF!</definedName>
    <definedName name="Data" localSheetId="2">#REF!</definedName>
    <definedName name="Data" localSheetId="1">#REF!</definedName>
    <definedName name="Data">#REF!</definedName>
    <definedName name="DATA_01" localSheetId="2">#REF!</definedName>
    <definedName name="DATA_01" localSheetId="1">#REF!</definedName>
    <definedName name="DATA_01">#REF!</definedName>
    <definedName name="data1" localSheetId="2">#REF!</definedName>
    <definedName name="data1" localSheetId="1">#REF!</definedName>
    <definedName name="data1">#REF!</definedName>
    <definedName name="data2" localSheetId="2">#REF!</definedName>
    <definedName name="data2" localSheetId="1">#REF!</definedName>
    <definedName name="data2">#REF!</definedName>
    <definedName name="data3" localSheetId="2">#REF!</definedName>
    <definedName name="data3" localSheetId="1">#REF!</definedName>
    <definedName name="data3">#REF!</definedName>
    <definedName name="data4" localSheetId="2">#REF!</definedName>
    <definedName name="data4" localSheetId="1">#REF!</definedName>
    <definedName name="data4">#REF!</definedName>
    <definedName name="date">[4]Hidfac!$A$301:$G$372</definedName>
    <definedName name="date1" localSheetId="2">[18]Hidfac!#REF!</definedName>
    <definedName name="date1" localSheetId="1">[18]Hidfac!#REF!</definedName>
    <definedName name="date1">[18]Hidfac!#REF!</definedName>
    <definedName name="DateReleased" localSheetId="2">[16]Strategy!#REF!</definedName>
    <definedName name="DateReleased" localSheetId="1">[16]Strategy!#REF!</definedName>
    <definedName name="DateReleased">[16]Strategy!#REF!</definedName>
    <definedName name="DAYS">[1]CMITS!$D$28</definedName>
    <definedName name="dbpath">'[4]Access Import'!$A$317</definedName>
    <definedName name="DDD">'[16]Access Import'!$A$17</definedName>
    <definedName name="def">[20]Data!$I$1</definedName>
    <definedName name="den_ler_ibnr_prior" localSheetId="2">'[28]Dental Hidfac'!#REF!</definedName>
    <definedName name="den_ler_ibnr_prior" localSheetId="1">'[28]Dental Hidfac'!#REF!</definedName>
    <definedName name="den_ler_ibnr_prior">'[28]Dental Hidfac'!#REF!</definedName>
    <definedName name="denlev">[20]Data!$G$1</definedName>
    <definedName name="denplan">[20]Data!$R$1</definedName>
    <definedName name="dental" localSheetId="2">#REF!</definedName>
    <definedName name="dental" localSheetId="1">#REF!</definedName>
    <definedName name="dental">#REF!</definedName>
    <definedName name="dental_account">[28]Dental!$F$6</definedName>
    <definedName name="dental_admin_2nd_rates" localSheetId="2">#REF!</definedName>
    <definedName name="dental_admin_2nd_rates" localSheetId="1">#REF!</definedName>
    <definedName name="dental_admin_2nd_rates">#REF!</definedName>
    <definedName name="dental_admin_agg_lines" localSheetId="2">#REF!</definedName>
    <definedName name="dental_admin_agg_lines" localSheetId="1">#REF!</definedName>
    <definedName name="dental_admin_agg_lines">#REF!</definedName>
    <definedName name="dental_aso_language">[8]RateSheet!$A$78:$IV$84</definedName>
    <definedName name="dental_attachment">[28]Dental!$C$63</definedName>
    <definedName name="dental_avg_contracts">'[28]Dental Calcs'!$F$17</definedName>
    <definedName name="dental_blending">'[28]Dental Hidfac'!$B$108</definedName>
    <definedName name="dental_carveouts" localSheetId="2">#REF!</definedName>
    <definedName name="dental_carveouts" localSheetId="1">#REF!</definedName>
    <definedName name="dental_carveouts">#REF!</definedName>
    <definedName name="dental_ch1" localSheetId="2">#REF!</definedName>
    <definedName name="dental_ch1" localSheetId="1">#REF!</definedName>
    <definedName name="dental_ch1">#REF!</definedName>
    <definedName name="dental_ch2" localSheetId="2">#REF!</definedName>
    <definedName name="dental_ch2" localSheetId="1">#REF!</definedName>
    <definedName name="dental_ch2">#REF!</definedName>
    <definedName name="dental_ch3" localSheetId="2">#REF!</definedName>
    <definedName name="dental_ch3" localSheetId="1">#REF!</definedName>
    <definedName name="dental_ch3">#REF!</definedName>
    <definedName name="dental_ch4" localSheetId="2">'[29]Dental RateSheet'!#REF!</definedName>
    <definedName name="dental_ch4" localSheetId="1">'[29]Dental RateSheet'!#REF!</definedName>
    <definedName name="dental_ch4">'[29]Dental RateSheet'!#REF!</definedName>
    <definedName name="dental_childrens" localSheetId="2">#REF!</definedName>
    <definedName name="dental_childrens" localSheetId="1">#REF!</definedName>
    <definedName name="dental_childrens">#REF!</definedName>
    <definedName name="dental_childs" localSheetId="2">#REF!</definedName>
    <definedName name="dental_childs" localSheetId="1">#REF!</definedName>
    <definedName name="dental_childs">#REF!</definedName>
    <definedName name="dental_chr1" localSheetId="2">#REF!</definedName>
    <definedName name="dental_chr1" localSheetId="1">#REF!</definedName>
    <definedName name="dental_chr1">#REF!</definedName>
    <definedName name="dental_chr2" localSheetId="2">#REF!</definedName>
    <definedName name="dental_chr2" localSheetId="1">#REF!</definedName>
    <definedName name="dental_chr2">#REF!</definedName>
    <definedName name="dental_chr3" localSheetId="2">#REF!</definedName>
    <definedName name="dental_chr3" localSheetId="1">#REF!</definedName>
    <definedName name="dental_chr3">#REF!</definedName>
    <definedName name="dental_chr4" localSheetId="2">'[29]Dental RateSheet'!#REF!</definedName>
    <definedName name="dental_chr4" localSheetId="1">'[29]Dental RateSheet'!#REF!</definedName>
    <definedName name="dental_chr4">'[29]Dental RateSheet'!#REF!</definedName>
    <definedName name="dental_co1" localSheetId="2">#REF!</definedName>
    <definedName name="dental_co1" localSheetId="1">#REF!</definedName>
    <definedName name="dental_co1">#REF!</definedName>
    <definedName name="dental_co2" localSheetId="2">#REF!</definedName>
    <definedName name="dental_co2" localSheetId="1">#REF!</definedName>
    <definedName name="dental_co2">#REF!</definedName>
    <definedName name="dental_co3" localSheetId="2">#REF!</definedName>
    <definedName name="dental_co3" localSheetId="1">#REF!</definedName>
    <definedName name="dental_co3">#REF!</definedName>
    <definedName name="dental_co4" localSheetId="2">'[29]Dental RateSheet'!#REF!</definedName>
    <definedName name="dental_co4" localSheetId="1">'[29]Dental RateSheet'!#REF!</definedName>
    <definedName name="dental_co4">'[29]Dental RateSheet'!#REF!</definedName>
    <definedName name="dental_effective">'[28]Dental Hidfac'!$B$106</definedName>
    <definedName name="dental_f1" localSheetId="2">#REF!</definedName>
    <definedName name="dental_f1" localSheetId="1">#REF!</definedName>
    <definedName name="dental_f1">#REF!</definedName>
    <definedName name="dental_f2" localSheetId="2">#REF!</definedName>
    <definedName name="dental_f2" localSheetId="1">#REF!</definedName>
    <definedName name="dental_f2">#REF!</definedName>
    <definedName name="dental_f3" localSheetId="2">#REF!</definedName>
    <definedName name="dental_f3" localSheetId="1">#REF!</definedName>
    <definedName name="dental_f3">#REF!</definedName>
    <definedName name="dental_f4" localSheetId="2">'[29]Dental RateSheet'!#REF!</definedName>
    <definedName name="dental_f4" localSheetId="1">'[29]Dental RateSheet'!#REF!</definedName>
    <definedName name="dental_f4">'[29]Dental RateSheet'!#REF!</definedName>
    <definedName name="dental_families" localSheetId="2">#REF!</definedName>
    <definedName name="dental_families" localSheetId="1">#REF!</definedName>
    <definedName name="dental_families">#REF!</definedName>
    <definedName name="dental_fund">[28]Dental!$B$10</definedName>
    <definedName name="dental_inc">'[28]Dental Calcs'!$F$20</definedName>
    <definedName name="dental_language">[8]RateSheet!$A$75:$IV$77</definedName>
    <definedName name="dental_later_rates" localSheetId="2">#REF!</definedName>
    <definedName name="dental_later_rates" localSheetId="1">#REF!</definedName>
    <definedName name="dental_later_rates">#REF!</definedName>
    <definedName name="dental_max1">'[29]Dental RateSheet'!$B$49,'[29]Dental RateSheet'!$B$47,'[29]Dental RateSheet'!$B$40,'[29]Dental RateSheet'!$B$38,'[29]Dental RateSheet'!$F$1:$F$65536</definedName>
    <definedName name="dental_max2">'[29]Dental RateSheet'!$B$49,'[29]Dental RateSheet'!$B$47,'[29]Dental RateSheet'!$B$40,'[29]Dental RateSheet'!$B$38,'[29]Dental RateSheet'!$H$1:$H$65536</definedName>
    <definedName name="dental_name">[28]Dental!$B$5</definedName>
    <definedName name="dental_numbers">[28]Dental!$F$7</definedName>
    <definedName name="dental_only" localSheetId="2">[28]Dental!#REF!</definedName>
    <definedName name="dental_only" localSheetId="1">[28]Dental!#REF!</definedName>
    <definedName name="dental_only">[28]Dental!#REF!</definedName>
    <definedName name="dental_option1_exp" localSheetId="2">#REF!</definedName>
    <definedName name="dental_option1_exp" localSheetId="1">#REF!</definedName>
    <definedName name="dental_option1_exp">#REF!</definedName>
    <definedName name="dental_option1_max" localSheetId="2">#REF!</definedName>
    <definedName name="dental_option1_max" localSheetId="1">#REF!</definedName>
    <definedName name="dental_option1_max">#REF!</definedName>
    <definedName name="dental_option2_exp" localSheetId="2">#REF!</definedName>
    <definedName name="dental_option2_exp" localSheetId="1">#REF!</definedName>
    <definedName name="dental_option2_exp">#REF!</definedName>
    <definedName name="dental_option2_max" localSheetId="2">#REF!</definedName>
    <definedName name="dental_option2_max" localSheetId="1">#REF!</definedName>
    <definedName name="dental_option2_max">#REF!</definedName>
    <definedName name="dental_pros_language" localSheetId="2">'[17]DENTAL RUA'!#REF!</definedName>
    <definedName name="dental_pros_language" localSheetId="1">'[17]DENTAL RUA'!#REF!</definedName>
    <definedName name="dental_pros_language">'[17]DENTAL RUA'!#REF!</definedName>
    <definedName name="dental_rates_asl" localSheetId="2">#REF!</definedName>
    <definedName name="dental_rates_asl" localSheetId="1">#REF!</definedName>
    <definedName name="dental_rates_asl">#REF!</definedName>
    <definedName name="dental_rates_calculated" localSheetId="2">#REF!</definedName>
    <definedName name="dental_rates_calculated" localSheetId="1">#REF!</definedName>
    <definedName name="dental_rates_calculated">#REF!</definedName>
    <definedName name="dental_rates_nonpros" localSheetId="2">#REF!</definedName>
    <definedName name="dental_rates_nonpros" localSheetId="1">#REF!</definedName>
    <definedName name="dental_rates_nonpros">#REF!</definedName>
    <definedName name="dental_rates_pros" localSheetId="2">#REF!</definedName>
    <definedName name="dental_rates_pros" localSheetId="1">#REF!</definedName>
    <definedName name="dental_rates_pros">#REF!</definedName>
    <definedName name="dental_rates7" localSheetId="2">'[29]Dental RateSheet'!#REF!</definedName>
    <definedName name="dental_rates7" localSheetId="1">'[29]Dental RateSheet'!#REF!</definedName>
    <definedName name="dental_rates7">'[29]Dental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2">#REF!</definedName>
    <definedName name="dental_sp1" localSheetId="1">#REF!</definedName>
    <definedName name="dental_sp1">#REF!</definedName>
    <definedName name="dental_sp2" localSheetId="2">#REF!</definedName>
    <definedName name="dental_sp2" localSheetId="1">#REF!</definedName>
    <definedName name="dental_sp2">#REF!</definedName>
    <definedName name="dental_sp3" localSheetId="2">#REF!</definedName>
    <definedName name="dental_sp3" localSheetId="1">#REF!</definedName>
    <definedName name="dental_sp3">#REF!</definedName>
    <definedName name="dental_sp4" localSheetId="2">'[29]Dental RateSheet'!#REF!</definedName>
    <definedName name="dental_sp4" localSheetId="1">'[29]Dental RateSheet'!#REF!</definedName>
    <definedName name="dental_sp4">'[29]Dental RateSheet'!#REF!</definedName>
    <definedName name="dental_space_top" localSheetId="2">'[29]Dental RUA'!#REF!</definedName>
    <definedName name="dental_space_top" localSheetId="1">'[29]Dental RUA'!#REF!</definedName>
    <definedName name="dental_space_top">'[29]Dental RUA'!#REF!</definedName>
    <definedName name="dental_spouses" localSheetId="2">#REF!</definedName>
    <definedName name="dental_spouses" localSheetId="1">#REF!</definedName>
    <definedName name="dental_spouses">#REF!</definedName>
    <definedName name="dental_title" localSheetId="2">[8]RateSheet!#REF!</definedName>
    <definedName name="dental_title" localSheetId="1">[8]RateSheet!#REF!</definedName>
    <definedName name="dental_title">[8]RateSheet!#REF!</definedName>
    <definedName name="dental_trs">[28]Dental!$I$13</definedName>
    <definedName name="dental_two_years">[28]Dental!$I$12</definedName>
    <definedName name="DENTPOL">[1]CMITS!$D$17</definedName>
    <definedName name="depl">[20]Data!$K$1</definedName>
    <definedName name="dept">[20]Data!$D$1</definedName>
    <definedName name="detail_savings" localSheetId="2">'[30]Savings Under 250'!#REF!</definedName>
    <definedName name="detail_savings" localSheetId="1">'[30]Savings Under 250'!#REF!</definedName>
    <definedName name="detail_savings">'[30]Savings Under 250'!#REF!</definedName>
    <definedName name="df" localSheetId="2">#REF!</definedName>
    <definedName name="df" localSheetId="1">#REF!</definedName>
    <definedName name="df">#REF!</definedName>
    <definedName name="dfagdsaf" localSheetId="2" hidden="1">'[10]Unit Cost'!#REF!</definedName>
    <definedName name="dfagdsaf" localSheetId="1" hidden="1">'[10]Unit Cost'!#REF!</definedName>
    <definedName name="dfagdsaf" hidden="1">'[10]Unit Cost'!#REF!</definedName>
    <definedName name="dfasdf" localSheetId="2">#REF!</definedName>
    <definedName name="dfasdf" localSheetId="1">#REF!</definedName>
    <definedName name="dfasdf">#REF!</definedName>
    <definedName name="dfasdfasfda" localSheetId="2" hidden="1">'[10]Unit Cost'!#REF!</definedName>
    <definedName name="dfasdfasfda" localSheetId="1" hidden="1">'[10]Unit Cost'!#REF!</definedName>
    <definedName name="dfasdfasfda" hidden="1">'[10]Unit Cost'!#REF!</definedName>
    <definedName name="dfasf" localSheetId="2" hidden="1">'[10]Unit Cost'!#REF!</definedName>
    <definedName name="dfasf" localSheetId="1" hidden="1">'[10]Unit Cost'!#REF!</definedName>
    <definedName name="dfasf" hidden="1">'[10]Unit Cost'!#REF!</definedName>
    <definedName name="DFG" localSheetId="2">#REF!</definedName>
    <definedName name="DFG" localSheetId="1">#REF!</definedName>
    <definedName name="DFG">#REF!</definedName>
    <definedName name="direct">[4]Hidfac!$C$268</definedName>
    <definedName name="discount_override">[4]Hidfac!$G$263</definedName>
    <definedName name="discount_retained">'[5]Mature Calcs'!$I$41</definedName>
    <definedName name="div">[31]Data!$E$2:$I$105</definedName>
    <definedName name="doh">[20]Data!$P$1</definedName>
    <definedName name="draft_locked">'[18]Access Import'!$AJ$4</definedName>
    <definedName name="drafted_locked">'[18]Access Import'!$AJ$4</definedName>
    <definedName name="drug" localSheetId="2">#REF!</definedName>
    <definedName name="drug" localSheetId="1">#REF!</definedName>
    <definedName name="drug">#REF!</definedName>
    <definedName name="drug_adjust1" localSheetId="2">#REF!</definedName>
    <definedName name="drug_adjust1" localSheetId="1">#REF!</definedName>
    <definedName name="drug_adjust1">#REF!</definedName>
    <definedName name="drug_adjust2" localSheetId="2">#REF!</definedName>
    <definedName name="drug_adjust2" localSheetId="1">#REF!</definedName>
    <definedName name="drug_adjust2">#REF!</definedName>
    <definedName name="drug_adjust3" localSheetId="2">#REF!</definedName>
    <definedName name="drug_adjust3" localSheetId="1">#REF!</definedName>
    <definedName name="drug_adjust3">#REF!</definedName>
    <definedName name="drug_adjust4" localSheetId="2">#REF!</definedName>
    <definedName name="drug_adjust4" localSheetId="1">#REF!</definedName>
    <definedName name="drug_adjust4">#REF!</definedName>
    <definedName name="drug_admin_credit" localSheetId="2">#REF!</definedName>
    <definedName name="drug_admin_credit" localSheetId="1">#REF!</definedName>
    <definedName name="drug_admin_credit">#REF!</definedName>
    <definedName name="drug_asl_fees" localSheetId="2">#REF!</definedName>
    <definedName name="drug_asl_fees" localSheetId="1">#REF!</definedName>
    <definedName name="drug_asl_fees">#REF!</definedName>
    <definedName name="drug_asl_tax" localSheetId="2">#REF!</definedName>
    <definedName name="drug_asl_tax" localSheetId="1">#REF!</definedName>
    <definedName name="drug_asl_tax">#REF!</definedName>
    <definedName name="drug_attachment" localSheetId="2">#REF!</definedName>
    <definedName name="drug_attachment" localSheetId="1">#REF!</definedName>
    <definedName name="drug_attachment">#REF!</definedName>
    <definedName name="drug_coverage">[18]Calcs!$S$21</definedName>
    <definedName name="drug_credit" localSheetId="2">[4]Option1!#REF!</definedName>
    <definedName name="drug_credit" localSheetId="1">[4]Option1!#REF!</definedName>
    <definedName name="drug_credit">[4]Option1!#REF!</definedName>
    <definedName name="drug_fluctuation" localSheetId="2">#REF!</definedName>
    <definedName name="drug_fluctuation" localSheetId="1">#REF!</definedName>
    <definedName name="drug_fluctuation">#REF!</definedName>
    <definedName name="drug_ibnr_in" localSheetId="2">#REF!</definedName>
    <definedName name="drug_ibnr_in" localSheetId="1">#REF!</definedName>
    <definedName name="drug_ibnr_in">#REF!</definedName>
    <definedName name="drug_ibnr_out" localSheetId="2">#REF!</definedName>
    <definedName name="drug_ibnr_out" localSheetId="1">#REF!</definedName>
    <definedName name="drug_ibnr_out">#REF!</definedName>
    <definedName name="drug_maximum_exp" localSheetId="2">#REF!</definedName>
    <definedName name="drug_maximum_exp" localSheetId="1">#REF!</definedName>
    <definedName name="drug_maximum_exp">#REF!</definedName>
    <definedName name="drug_min_fees" localSheetId="2">#REF!</definedName>
    <definedName name="drug_min_fees" localSheetId="1">#REF!</definedName>
    <definedName name="drug_min_fees">#REF!</definedName>
    <definedName name="drug_min_tax" localSheetId="2">#REF!</definedName>
    <definedName name="drug_min_tax" localSheetId="1">#REF!</definedName>
    <definedName name="drug_min_tax">#REF!</definedName>
    <definedName name="drug_months_trend">[16]Option1!$H$142</definedName>
    <definedName name="drug_network">[4]General!$J$15</definedName>
    <definedName name="drug_reserves" localSheetId="2">#REF!</definedName>
    <definedName name="drug_reserves" localSheetId="1">#REF!</definedName>
    <definedName name="drug_reserves">#REF!</definedName>
    <definedName name="drug_tax" localSheetId="2">#REF!</definedName>
    <definedName name="drug_tax" localSheetId="1">#REF!</definedName>
    <definedName name="drug_tax">#REF!</definedName>
    <definedName name="drug_trend" localSheetId="2">#REF!</definedName>
    <definedName name="drug_trend" localSheetId="1">#REF!</definedName>
    <definedName name="drug_trend">#REF!</definedName>
    <definedName name="DRUGCLMS">[1]CMITS!$D$20</definedName>
    <definedName name="drugtype1">[4]Hidfac!$C$248</definedName>
    <definedName name="drugtype2">[4]Hidfac!$C$249</definedName>
    <definedName name="drugtype3">[4]Hidfac!$C$250</definedName>
    <definedName name="drugtype4">[4]Hidfac!$C$251</definedName>
    <definedName name="dsasdf" localSheetId="2" hidden="1">#REF!</definedName>
    <definedName name="dsasdf" localSheetId="1" hidden="1">#REF!</definedName>
    <definedName name="dsasdf" hidden="1">#REF!</definedName>
    <definedName name="dsfasd" localSheetId="2">#REF!</definedName>
    <definedName name="dsfasd" localSheetId="1">#REF!</definedName>
    <definedName name="dsfasd">#REF!</definedName>
    <definedName name="e" hidden="1">{#N/A,#N/A,FALSE,"monthly";#N/A,#N/A,FALSE,"med spec 97-98"}</definedName>
    <definedName name="ecd_row">'[4]RUA Pros 250'!$A$18:$IV$18</definedName>
    <definedName name="EDIT">#N/A</definedName>
    <definedName name="ee_carveout" localSheetId="2">#REF!</definedName>
    <definedName name="ee_carveout" localSheetId="1">#REF!</definedName>
    <definedName name="ee_carveout">#REF!</definedName>
    <definedName name="ee_child" localSheetId="2">#REF!</definedName>
    <definedName name="ee_child" localSheetId="1">#REF!</definedName>
    <definedName name="ee_child">#REF!</definedName>
    <definedName name="ee_children" localSheetId="2">#REF!</definedName>
    <definedName name="ee_children" localSheetId="1">#REF!</definedName>
    <definedName name="ee_children">#REF!</definedName>
    <definedName name="ee_family" localSheetId="2">#REF!</definedName>
    <definedName name="ee_family" localSheetId="1">#REF!</definedName>
    <definedName name="ee_family">#REF!</definedName>
    <definedName name="ee_spouse" localSheetId="2">#REF!</definedName>
    <definedName name="ee_spouse" localSheetId="1">#REF!</definedName>
    <definedName name="ee_spouse">#REF!</definedName>
    <definedName name="EE401K" localSheetId="2">#REF!</definedName>
    <definedName name="EE401K" localSheetId="1">#REF!</definedName>
    <definedName name="EE401K">#REF!</definedName>
    <definedName name="EECOST">#N/A</definedName>
    <definedName name="EEDepLife" localSheetId="2">#REF!</definedName>
    <definedName name="EEDepLife" localSheetId="1">#REF!</definedName>
    <definedName name="EEDepLife">#REF!</definedName>
    <definedName name="EELife" localSheetId="2">#REF!</definedName>
    <definedName name="EELife" localSheetId="1">#REF!</definedName>
    <definedName name="EELife">#REF!</definedName>
    <definedName name="EELTD" localSheetId="2">#REF!</definedName>
    <definedName name="EELTD" localSheetId="1">#REF!</definedName>
    <definedName name="EELTD">#REF!</definedName>
    <definedName name="EEMed" localSheetId="2">#REF!</definedName>
    <definedName name="EEMed" localSheetId="1">#REF!</definedName>
    <definedName name="EEMed">#REF!</definedName>
    <definedName name="EEProfitShare" localSheetId="2">#REF!</definedName>
    <definedName name="EEProfitShare" localSheetId="1">#REF!</definedName>
    <definedName name="EEProfitShare">#REF!</definedName>
    <definedName name="EESocSec" localSheetId="2">#REF!</definedName>
    <definedName name="EESocSec" localSheetId="1">#REF!</definedName>
    <definedName name="EESocSec">#REF!</definedName>
    <definedName name="EESTD" localSheetId="2">#REF!</definedName>
    <definedName name="EESTD" localSheetId="1">#REF!</definedName>
    <definedName name="EESTD">#REF!</definedName>
    <definedName name="EESupLife" localSheetId="2">#REF!</definedName>
    <definedName name="EESupLife" localSheetId="1">#REF!</definedName>
    <definedName name="EESupLife">#REF!</definedName>
    <definedName name="Effdtbase" localSheetId="2">#REF!</definedName>
    <definedName name="Effdtbase" localSheetId="1">#REF!</definedName>
    <definedName name="Effdtbase">#REF!</definedName>
    <definedName name="effective">[15]Hidfac!$C$310</definedName>
    <definedName name="effective_long">[15]Hidfac!$E$304</definedName>
    <definedName name="ELECLMS">[1]CMITS!$D$27</definedName>
    <definedName name="end_enroll">[4]Hidfac!$G$245</definedName>
    <definedName name="ending_date">[4]Hidfac!$C$301:$E$372</definedName>
    <definedName name="ending_date1" localSheetId="2">[18]Hidfac!#REF!</definedName>
    <definedName name="ending_date1" localSheetId="1">[18]Hidfac!#REF!</definedName>
    <definedName name="ending_date1">[18]Hidfac!#REF!</definedName>
    <definedName name="enroll_period">[15]Hidfac!$C$169</definedName>
    <definedName name="EnrollmentBasis">[15]General!$F$51</definedName>
    <definedName name="EQVPOL" localSheetId="2">[3]CMITS!#REF!</definedName>
    <definedName name="EQVPOL" localSheetId="1">[3]CMITS!#REF!</definedName>
    <definedName name="EQVPOL">[3]CMITS!#REF!</definedName>
    <definedName name="ER401K" localSheetId="2">#REF!</definedName>
    <definedName name="ER401K" localSheetId="1">#REF!</definedName>
    <definedName name="ER401K">#REF!</definedName>
    <definedName name="ERDepLife" localSheetId="2">#REF!</definedName>
    <definedName name="ERDepLife" localSheetId="1">#REF!</definedName>
    <definedName name="ERDepLife">#REF!</definedName>
    <definedName name="ERLife" localSheetId="2">#REF!</definedName>
    <definedName name="ERLife" localSheetId="1">#REF!</definedName>
    <definedName name="ERLife">#REF!</definedName>
    <definedName name="ERLTD" localSheetId="2">#REF!</definedName>
    <definedName name="ERLTD" localSheetId="1">#REF!</definedName>
    <definedName name="ERLTD">#REF!</definedName>
    <definedName name="ERMed" localSheetId="2">#REF!</definedName>
    <definedName name="ERMed" localSheetId="1">#REF!</definedName>
    <definedName name="ERMed">#REF!</definedName>
    <definedName name="ERSocSec" localSheetId="2">#REF!</definedName>
    <definedName name="ERSocSec" localSheetId="1">#REF!</definedName>
    <definedName name="ERSocSec">#REF!</definedName>
    <definedName name="ERSTD" localSheetId="2">#REF!</definedName>
    <definedName name="ERSTD" localSheetId="1">#REF!</definedName>
    <definedName name="ERSTD">#REF!</definedName>
    <definedName name="ERSupDepLife" localSheetId="2">#REF!</definedName>
    <definedName name="ERSupDepLife" localSheetId="1">#REF!</definedName>
    <definedName name="ERSupDepLife">#REF!</definedName>
    <definedName name="exp_xcomm" localSheetId="2">#REF!</definedName>
    <definedName name="exp_xcomm" localSheetId="1">#REF!</definedName>
    <definedName name="exp_xcomm">#REF!</definedName>
    <definedName name="expected_expense">[16]Calcs!$R$109</definedName>
    <definedName name="Export2" localSheetId="2">#REF!</definedName>
    <definedName name="Export2" localSheetId="1">#REF!</definedName>
    <definedName name="Export2">#REF!</definedName>
    <definedName name="f_s" localSheetId="2">#REF!</definedName>
    <definedName name="f_s" localSheetId="1">#REF!</definedName>
    <definedName name="f_s">#REF!</definedName>
    <definedName name="facility_savings">'[5]Mature Calcs'!$I$40</definedName>
    <definedName name="fact_network_lines" localSheetId="2">'[29]Fact Sheet'!#REF!</definedName>
    <definedName name="fact_network_lines" localSheetId="1">'[29]Fact Sheet'!#REF!</definedName>
    <definedName name="fact_network_lines">'[29]Fact Sheet'!#REF!</definedName>
    <definedName name="fact_product1">[4]Hidfac!$C$22</definedName>
    <definedName name="fact_product2">[4]Hidfac!$C$23</definedName>
    <definedName name="fact_product3">[4]Hidfac!$C$24</definedName>
    <definedName name="fact_product4">[4]Hidfac!$C$25</definedName>
    <definedName name="FALSDKFJ" localSheetId="2">#REF!</definedName>
    <definedName name="FALSDKFJ" localSheetId="1">#REF!</definedName>
    <definedName name="FALSDKFJ">#REF!</definedName>
    <definedName name="family_e">[8]RateSheet!$A$15:$IV$15</definedName>
    <definedName name="family_line">[8]RateSheet!$D$15:$R$15</definedName>
    <definedName name="fasdfasdf" localSheetId="2">#REF!</definedName>
    <definedName name="fasdfasdf" localSheetId="1">#REF!</definedName>
    <definedName name="fasdfasdf">#REF!</definedName>
    <definedName name="fd" hidden="1">{#N/A,#N/A,FALSE,"monthly";#N/A,#N/A,FALSE,"aeroglide 98"}</definedName>
    <definedName name="fda" localSheetId="2" hidden="1">'[10]Unit Cost'!#REF!</definedName>
    <definedName name="fda" localSheetId="1" hidden="1">'[10]Unit Cost'!#REF!</definedName>
    <definedName name="fda" hidden="1">'[10]Unit Cost'!#REF!</definedName>
    <definedName name="fgsdfg" localSheetId="2">#REF!</definedName>
    <definedName name="fgsdfg" localSheetId="1">#REF!</definedName>
    <definedName name="fgsdfg">#REF!</definedName>
    <definedName name="finance_medical" localSheetId="2">#REF!</definedName>
    <definedName name="finance_medical" localSheetId="1">#REF!</definedName>
    <definedName name="finance_medical">#REF!</definedName>
    <definedName name="finance_row2" localSheetId="2">[29]Tracking!#REF!</definedName>
    <definedName name="finance_row2" localSheetId="1">[29]Tracking!#REF!</definedName>
    <definedName name="finance_row2">[29]Tracking!#REF!</definedName>
    <definedName name="finance_row3" localSheetId="2">[29]Tracking!#REF!</definedName>
    <definedName name="finance_row3" localSheetId="1">[29]Tracking!#REF!</definedName>
    <definedName name="finance_row3">[29]Tracking!#REF!</definedName>
    <definedName name="finance_row4" localSheetId="2">[29]Tracking!#REF!</definedName>
    <definedName name="finance_row4" localSheetId="1">[29]Tracking!#REF!</definedName>
    <definedName name="finance_row4">[29]Tracking!#REF!</definedName>
    <definedName name="finance_row5" localSheetId="2">[29]Tracking!#REF!</definedName>
    <definedName name="finance_row5" localSheetId="1">[29]Tracking!#REF!</definedName>
    <definedName name="finance_row5">[29]Tracking!#REF!</definedName>
    <definedName name="FIOverride">'[14]Rate Review'!$D$16</definedName>
    <definedName name="FIRateSheetOpt1">[21]RateSheet_FI_VA!$14:$14,[21]RateSheet_FI_VA!$24:$30</definedName>
    <definedName name="FIRateSheetOpt2">[21]RateSheet_FI_VA!$16:$16,[21]RateSheet_FI_VA!$31:$37</definedName>
    <definedName name="FIRatesheetOpt3">[21]RateSheet_FI_VA!$16:$16,[21]RateSheet_FI_VA!$38:$44</definedName>
    <definedName name="FIRateSheetOpt4">[21]RateSheet_FI_VA!$45:$51,[21]RateSheet_FI_VA!$17:$17</definedName>
    <definedName name="FIRateSheetOpt5">[21]RateSheet_FI_VA!$52:$58,[21]RateSheet_FI_VA!$18:$18</definedName>
    <definedName name="FIRateSheetOpt6">[21]RateSheet_FI_VA!$19:$19,[21]RateSheet_FI_VA!$A$59:$A$64,[21]RateSheet_FI_VA!$59:$65</definedName>
    <definedName name="FIRateSheetOpt7">[21]RateSheet_FI_VA!$20:$20,[21]RateSheet_FI_VA!$A$66:$A$72,[21]RateSheet_FI_VA!$66:$72</definedName>
    <definedName name="FIRateSheetOpt8">[21]RateSheet_FI_VA!$21:$21,[21]RateSheet_FI_VA!$73:$79</definedName>
    <definedName name="first">[4]Codes!$C$98</definedName>
    <definedName name="first_admin_credit">'[5]First Year Calcs'!$I$55</definedName>
    <definedName name="first_calcs_asl" localSheetId="2">#REF!</definedName>
    <definedName name="first_calcs_asl" localSheetId="1">#REF!</definedName>
    <definedName name="first_calcs_asl">#REF!</definedName>
    <definedName name="first_calcs_aso">'[16]First Year Calcs'!$A$71:$IV$78</definedName>
    <definedName name="first_calcs_min" localSheetId="2">#REF!</definedName>
    <definedName name="first_calcs_min" localSheetId="1">#REF!</definedName>
    <definedName name="first_calcs_min">#REF!</definedName>
    <definedName name="first_calcs_opt1" localSheetId="2">#REF!</definedName>
    <definedName name="first_calcs_opt1" localSheetId="1">#REF!</definedName>
    <definedName name="first_calcs_opt1">#REF!</definedName>
    <definedName name="first_calcs_option2" localSheetId="2">#REF!</definedName>
    <definedName name="first_calcs_option2" localSheetId="1">#REF!</definedName>
    <definedName name="first_calcs_option2">#REF!</definedName>
    <definedName name="first_calcs_option3" localSheetId="2">#REF!</definedName>
    <definedName name="first_calcs_option3" localSheetId="1">#REF!</definedName>
    <definedName name="first_calcs_option3">#REF!</definedName>
    <definedName name="first_calcs_option4" localSheetId="2">#REF!</definedName>
    <definedName name="first_calcs_option4" localSheetId="1">#REF!</definedName>
    <definedName name="first_calcs_option4">#REF!</definedName>
    <definedName name="first_calcs_side" localSheetId="2">#REF!</definedName>
    <definedName name="first_calcs_side" localSheetId="1">#REF!</definedName>
    <definedName name="first_calcs_side">#REF!</definedName>
    <definedName name="first_claims_trigger">'[22]First Year Calcs'!$R$77</definedName>
    <definedName name="first_details">'[4]RUA_UA Review'!$F$7:$G$63</definedName>
    <definedName name="first_expected_expense">'[16]First Year Calcs'!$R$70</definedName>
    <definedName name="first_heading">'[4]RUA_UA Review'!$H$7</definedName>
    <definedName name="first_ibnr" localSheetId="2">'[4]First Year Calcs'!#REF!</definedName>
    <definedName name="first_ibnr" localSheetId="1">'[4]First Year Calcs'!#REF!</definedName>
    <definedName name="first_ibnr">'[4]First Year Calcs'!#REF!</definedName>
    <definedName name="first_ibnr_cap_line">'[16]First Year Calcs'!$A$55:$IV$55</definedName>
    <definedName name="first_its">'[26]1st Year CALCS'!$I$58</definedName>
    <definedName name="first_proj_cap" localSheetId="2">'[16]First Year Calcs'!#REF!</definedName>
    <definedName name="first_proj_cap" localSheetId="1">'[16]First Year Calcs'!#REF!</definedName>
    <definedName name="first_proj_cap">'[16]First Year Calcs'!#REF!</definedName>
    <definedName name="first_proj_claims">'[16]First Year Calcs'!$R$45</definedName>
    <definedName name="first_proj_claims_cap" localSheetId="2">'[16]First Year Calcs'!#REF!</definedName>
    <definedName name="first_proj_claims_cap" localSheetId="1">'[16]First Year Calcs'!#REF!</definedName>
    <definedName name="first_proj_claims_cap">'[16]First Year Calcs'!#REF!</definedName>
    <definedName name="FIRST_PROJ_EXPENSE">'[26]1st Year CALCS'!$I$51</definedName>
    <definedName name="first_reserve_line">'[16]First Year Calcs'!$A$63:$IV$63</definedName>
    <definedName name="first_risk_line">'[16]First Year Calcs'!$A$64:$IV$64</definedName>
    <definedName name="first_total">'[4]RUA_UA Review'!$H$7:$H$63</definedName>
    <definedName name="first_ua_hide1">'[4]RUA_UA Review'!$A$15:$IV$15</definedName>
    <definedName name="first_ua_hide2">'[4]RUA_UA Review'!$A$20:$IV$37</definedName>
    <definedName name="first_variable_line">'[16]First Year Calcs'!$A$60:$IV$60</definedName>
    <definedName name="first_year_current">[4]Hidfac!$C$261</definedName>
    <definedName name="first_year_prior">[4]Hidfac!$C$262</definedName>
    <definedName name="first_year_retention">[4]Hidfac!$I$251</definedName>
    <definedName name="first_year_twoprior">[4]Hidfac!$H$283</definedName>
    <definedName name="FirstName" localSheetId="2">#REF!</definedName>
    <definedName name="FirstName" localSheetId="1">#REF!</definedName>
    <definedName name="FirstName">#REF!</definedName>
    <definedName name="FirstYear2Prior">[15]Hidfac!$J$62</definedName>
    <definedName name="FirstYearCurrent">[15]Hidfac!$J$52</definedName>
    <definedName name="FirstYearPrior">[15]Hidfac!$J$57</definedName>
    <definedName name="fixedEE">[32]AD!$A$3:$J$146</definedName>
    <definedName name="flkasdjf" localSheetId="2">#REF!</definedName>
    <definedName name="flkasdjf" localSheetId="1">#REF!</definedName>
    <definedName name="flkasdjf">#REF!</definedName>
    <definedName name="flsdf" localSheetId="2">#REF!</definedName>
    <definedName name="flsdf" localSheetId="1">#REF!</definedName>
    <definedName name="flsdf">#REF!</definedName>
    <definedName name="fluc1" localSheetId="2">#REF!</definedName>
    <definedName name="fluc1" localSheetId="1">#REF!</definedName>
    <definedName name="fluc1">#REF!</definedName>
    <definedName name="fluc2" localSheetId="2">#REF!</definedName>
    <definedName name="fluc2" localSheetId="1">#REF!</definedName>
    <definedName name="fluc2">#REF!</definedName>
    <definedName name="FORENBORD">'[33]Cover Page'!$A$9</definedName>
    <definedName name="format_min_asl" localSheetId="2">[19]RUA_UA!#REF!</definedName>
    <definedName name="format_min_asl" localSheetId="1">[19]RUA_UA!#REF!</definedName>
    <definedName name="format_min_asl">[19]RUA_UA!#REF!</definedName>
    <definedName name="format_min_asl2">'[4]RUA_UA Review'!$T$58</definedName>
    <definedName name="fourbilled" localSheetId="2">#REF!</definedName>
    <definedName name="fourbilled" localSheetId="1">#REF!</definedName>
    <definedName name="fourbilled">#REF!</definedName>
    <definedName name="fourmax" localSheetId="2">#REF!</definedName>
    <definedName name="fourmax" localSheetId="1">#REF!</definedName>
    <definedName name="fourmax">#REF!</definedName>
    <definedName name="FSCMP" localSheetId="2">[3]CMITS!#REF!</definedName>
    <definedName name="FSCMP" localSheetId="1">[3]CMITS!#REF!</definedName>
    <definedName name="FSCMP">[3]CMITS!#REF!</definedName>
    <definedName name="FSPOS" localSheetId="2">[3]CMITS!#REF!</definedName>
    <definedName name="FSPOS" localSheetId="1">[3]CMITS!#REF!</definedName>
    <definedName name="FSPOS">[3]CMITS!#REF!</definedName>
    <definedName name="FSPPO" localSheetId="2">[3]CMITS!#REF!</definedName>
    <definedName name="FSPPO" localSheetId="1">[3]CMITS!#REF!</definedName>
    <definedName name="FSPPO">[3]CMITS!#REF!</definedName>
    <definedName name="fund">[15]General!$C$18</definedName>
    <definedName name="fund_sold" localSheetId="2">#REF!</definedName>
    <definedName name="fund_sold" localSheetId="1">#REF!</definedName>
    <definedName name="fund_sold">#REF!</definedName>
    <definedName name="FundingType">[34]Macros!$D$10:$D$13</definedName>
    <definedName name="g_lines" localSheetId="2">#REF!</definedName>
    <definedName name="g_lines" localSheetId="1">#REF!</definedName>
    <definedName name="g_lines">#REF!</definedName>
    <definedName name="GARatesACADetail">[21]RateSheet_FI_GA!$19:$21,[21]RateSheet_FI_GA!$23:$25,[21]RateSheet_FI_GA!$27:$29,[21]RateSheet_FI_GA!$31:$33,[21]RateSheet_FI_GA!$37:$39,[21]RateSheet_FI_GA!$41:$43,[21]RateSheet_FI_GA!$45:$47,[21]RateSheet_FI_GA!$49:$51,[21]RateSheet_FI_GA!$55:$57,[21]RateSheet_FI_GA!$59:$61,[21]RateSheet_FI_GA!$63:$65,[21]RateSheet_FI_GA!$67:$69</definedName>
    <definedName name="GaRatesACAPresentRates">[21]RateSheet_FI_GA!$D$19:$D$21,[21]RateSheet_FI_GA!$D$23:$D$25,[21]RateSheet_FI_GA!$D$27:$D$29,[21]RateSheet_FI_GA!$D$31:$D$33</definedName>
    <definedName name="GaRatesCurrentACARates">[21]RateSheet_FI_GA!$D$19:$D$21,[21]RateSheet_FI_GA!$D$23:$D$25,[21]RateSheet_FI_GA!$D$27:$D$29,[21]RateSheet_FI_GA!$D$31:$D$33</definedName>
    <definedName name="GARenewalACA" localSheetId="2">#REF!</definedName>
    <definedName name="GARenewalACA" localSheetId="1">#REF!</definedName>
    <definedName name="GARenewalACA">#REF!</definedName>
    <definedName name="GARenewalFIOpt1" localSheetId="2">#REF!</definedName>
    <definedName name="GARenewalFIOpt1" localSheetId="1">#REF!</definedName>
    <definedName name="GARenewalFIOpt1">#REF!</definedName>
    <definedName name="GARUAxCapLines">[35]GARUAX!$M$32,[35]GARUAX!$M$42,[35]GARUAX!$M$56,[35]GARUAX!$L$48</definedName>
    <definedName name="GasbActiveContracts">[15]General!$C$67</definedName>
    <definedName name="General_BuildNumber">[21]General!$J$4</definedName>
    <definedName name="general_fund">[22]General!$D$10</definedName>
    <definedName name="general_ibnrcap">[22]General!$L$21</definedName>
    <definedName name="general_version">[18]General!$D$6</definedName>
    <definedName name="GeneralGAHide">[15]General!$B$55,[15]General!$B$62</definedName>
    <definedName name="GeneralOpts">[15]General!$C$26</definedName>
    <definedName name="GeneralProjCommission">[15]General!$D$61</definedName>
    <definedName name="GeneralVAHide">[15]General!$B$9:$B$14,[15]General!$B$20:$B$23,[15]General!$B$54,[15]General!$A$63:$A$71</definedName>
    <definedName name="glo_fi_admin">[16]GlossaryFullyInsured!$A$70:$IV$73</definedName>
    <definedName name="glo_fi_admin1000">[16]GlossaryFullyInsured!$A$74:$IV$77</definedName>
    <definedName name="glo_fi_risk">[16]GlossaryFullyInsured!$A$81:$IV$84</definedName>
    <definedName name="glo_si_admin">[16]GlossarySelfInsured!$A$80:$IV$83</definedName>
    <definedName name="glo_si_admin1000">[16]GlossarySelfInsured!$A$84:$IV$87</definedName>
    <definedName name="glo_si_asl">[16]GlossarySelfInsured!$A$110:$IV$115</definedName>
    <definedName name="glo_si_aslfee">[16]GlossarySelfInsured!$A$70:$IV$73</definedName>
    <definedName name="glo_si_ibnrcap">[16]GlossarySelfInsured!$A$74:$IV$79</definedName>
    <definedName name="glo_si_min">[16]GlossarySelfInsured!$A$103:$IV$109</definedName>
    <definedName name="glo_si_ssl">[16]GlossarySelfInsured!$A$66:$IV$69</definedName>
    <definedName name="gloss_na1">[4]Glossary!$A$13:$IV$14</definedName>
    <definedName name="gloss_na2">[4]Glossary!$A$21:$IV$23</definedName>
    <definedName name="Glossary_SI_ASL">[21]GLossary_SI!$35:$37,[21]GLossary_SI!$50:$61</definedName>
    <definedName name="Glossary_SI_New_Claims">[21]GLossary_SI!$8:$10,[21]GLossary_SI!$26:$28</definedName>
    <definedName name="GlossASLHide">[15]Glossary!$24:$32,[15]Glossary!$57:$59,[15]Glossary!$85:$91,[15]Glossary!$104:$112</definedName>
    <definedName name="GlossASOHide">[15]Glossary!$24:$32,[15]Glossary!$57:$58,[15]Glossary!$63:$65,[15]Glossary!$85:$91,[15]Glossary!$95:$115</definedName>
    <definedName name="GlossFIHide">[15]Glossary!$63:$68,[15]Glossary!$82:$84,[15]Glossary!$92:$118</definedName>
    <definedName name="GlossGAHide">[15]Glossary!$5:$8,[15]Glossary!$72:$72,[15]Glossary!$90:$96</definedName>
    <definedName name="GlossGAOnly">[15]Glossary!$75:$77,[15]Glossary!$42:$54,[15]Glossary!$27:$32</definedName>
    <definedName name="GlossMINHide">[15]Glossary!$24:$32,[15]Glossary!$57:$59,[15]Glossary!$78:$78,[15]Glossary!$85:$91,[15]Glossary!$78:$81,[15]Glossary!$95:$103</definedName>
    <definedName name="GlossNaf">[18]GlossarySelfInsured!$A$59:$IV$62</definedName>
    <definedName name="GlossNaf2">[18]GlossaryFullyInsured!$A$69:$IV$72</definedName>
    <definedName name="GlossNafOffset">[18]GlossarySelfInsured!$A$104:$IV$106</definedName>
    <definedName name="GlossNafOffset2">[18]GlossaryFullyInsured!$A$100:$IV$102</definedName>
    <definedName name="GlossVANaf">[18]GlossarySelfInsured!$A$52:$IV$58</definedName>
    <definedName name="GlossVaNAf2">[18]GlossaryFullyInsured!$A$62:$IV$68</definedName>
    <definedName name="got_hmc?" localSheetId="2">[17]hidfac!#REF!</definedName>
    <definedName name="got_hmc?" localSheetId="1">[17]hidfac!#REF!</definedName>
    <definedName name="got_hmc?">[17]hidfac!#REF!</definedName>
    <definedName name="GR10_">[1]CMITS!$F$181</definedName>
    <definedName name="GR2_">[1]CMITS!$F$198</definedName>
    <definedName name="GR4_">[1]CMITS!$F$196</definedName>
    <definedName name="Graph" localSheetId="2" hidden="1">'[12]Unit Cost'!#REF!</definedName>
    <definedName name="Graph" localSheetId="1" hidden="1">'[12]Unit Cost'!#REF!</definedName>
    <definedName name="Graph" hidden="1">'[12]Unit Cost'!#REF!</definedName>
    <definedName name="group_name">[15]General!$C$4</definedName>
    <definedName name="group_size">[16]General!$D$7</definedName>
    <definedName name="grouprx" localSheetId="2">#REF!</definedName>
    <definedName name="grouprx" localSheetId="1">#REF!</definedName>
    <definedName name="grouprx">#REF!</definedName>
    <definedName name="GroupSize">[15]General!$F$7</definedName>
    <definedName name="guarentee" localSheetId="2">#REF!</definedName>
    <definedName name="guarentee" localSheetId="1">#REF!</definedName>
    <definedName name="guarentee">#REF!</definedName>
    <definedName name="healthkeepers">[4]Hidfac!$B$236</definedName>
    <definedName name="hide1" localSheetId="2">'[17]Pros &lt; 250 RUA'!#REF!</definedName>
    <definedName name="hide1" localSheetId="1">'[17]Pros &lt; 250 RUA'!#REF!</definedName>
    <definedName name="hide1">'[17]Pros &lt; 250 RUA'!#REF!</definedName>
    <definedName name="hide2" localSheetId="2">'[17]Pros &lt; 250 RUA'!#REF!</definedName>
    <definedName name="hide2" localSheetId="1">'[17]Pros &lt; 250 RUA'!#REF!</definedName>
    <definedName name="hide2">'[17]Pros &lt; 250 RUA'!#REF!</definedName>
    <definedName name="hk_cover" localSheetId="2">#REF!</definedName>
    <definedName name="hk_cover" localSheetId="1">#REF!</definedName>
    <definedName name="hk_cover">#REF!</definedName>
    <definedName name="hmc_language" localSheetId="2">[17]RateSheet!#REF!</definedName>
    <definedName name="hmc_language" localSheetId="1">[17]RateSheet!#REF!</definedName>
    <definedName name="hmc_language">[17]RateSheet!#REF!</definedName>
    <definedName name="hmc_line2" localSheetId="2">#REF!</definedName>
    <definedName name="hmc_line2" localSheetId="1">#REF!</definedName>
    <definedName name="hmc_line2">#REF!</definedName>
    <definedName name="hmo_current_cred">[4]Hidfac!$D$411</definedName>
    <definedName name="hmo_ees">[4]Hidfac!$G$248</definedName>
    <definedName name="hmo_names">[15]Hidfac!$C$101</definedName>
    <definedName name="hmo_number">[15]General!$D$10</definedName>
    <definedName name="HMO_only">[15]Hidfac!$B$114</definedName>
    <definedName name="hmo_prior_cred">[4]Hidfac!$E$411</definedName>
    <definedName name="hmo_provider_savings" localSheetId="2">'[30]Savings Under 250'!#REF!</definedName>
    <definedName name="hmo_provider_savings" localSheetId="1">'[30]Savings Under 250'!#REF!</definedName>
    <definedName name="hmo_provider_savings">'[30]Savings Under 250'!#REF!</definedName>
    <definedName name="hmo_review_ees">[4]Hidfac!$E$399</definedName>
    <definedName name="hmo_string">[4]Hidfac!$E$87</definedName>
    <definedName name="HMOContracts">[15]CalcsPCPM!$AR$17</definedName>
    <definedName name="HMOEnding">[15]Hidfac!$J$177</definedName>
    <definedName name="HMOEnrollment">[15]Hidfac!$J$188</definedName>
    <definedName name="ibnr?">[4]Hidfac!$G$258</definedName>
    <definedName name="ibnr_adj1">[16]Hidfac!$I$269</definedName>
    <definedName name="ibnr_adj2">[16]Hidfac!$I$270</definedName>
    <definedName name="ibnr_adj3">[16]Hidfac!$I$271</definedName>
    <definedName name="ibnr_adj4">[16]Hidfac!$I$272</definedName>
    <definedName name="ibnr_cap_fees">[16]Calcs!$R$94</definedName>
    <definedName name="ibnr_cap_line1">[18]Hidfac!$B$346</definedName>
    <definedName name="ibnr_cap_line2">[18]Hidfac!$B$347</definedName>
    <definedName name="ibnr_cap_pcpm">[16]Option1!$F$164</definedName>
    <definedName name="ibnr_cap1">[4]Hidfac!$D$445:$D$451</definedName>
    <definedName name="ibnr_cap2">[4]Hidfac!$E$445:$E$451</definedName>
    <definedName name="ibnr_cap3">[4]Hidfac!$F$445:$F$451</definedName>
    <definedName name="ibnr_cap4">[4]Hidfac!$G$445:$G$451</definedName>
    <definedName name="ibnr_carveout" localSheetId="2">#REF!</definedName>
    <definedName name="ibnr_carveout" localSheetId="1">#REF!</definedName>
    <definedName name="ibnr_carveout">#REF!</definedName>
    <definedName name="ibnr_ch">'[4]IBNR Cap Rates'!$A$11:$IV$11</definedName>
    <definedName name="ibnr_change1">[4]Option1!$B$114</definedName>
    <definedName name="ibnr_change1p">[16]Option1!$C$137</definedName>
    <definedName name="ibnr_change2">[4]Option2!$B$114</definedName>
    <definedName name="ibnr_change2p">[16]Option2!$C$137</definedName>
    <definedName name="ibnr_change3">[4]Option3!$B$114</definedName>
    <definedName name="ibnr_change3p">[16]Option3!$C$137</definedName>
    <definedName name="ibnr_change4">[4]Option4!$B$114</definedName>
    <definedName name="ibnr_change4p">[16]Option4!$C$137</definedName>
    <definedName name="ibnr_child" localSheetId="2">#REF!</definedName>
    <definedName name="ibnr_child" localSheetId="1">#REF!</definedName>
    <definedName name="ibnr_child">#REF!</definedName>
    <definedName name="ibnr_children" localSheetId="2">#REF!</definedName>
    <definedName name="ibnr_children" localSheetId="1">#REF!</definedName>
    <definedName name="ibnr_children">#REF!</definedName>
    <definedName name="ibnr_chr">'[4]IBNR Cap Rates'!$A$12:$IV$12</definedName>
    <definedName name="ibnr_clear_range">'[4]IBNR Cap Rates'!$C$8:$F$15</definedName>
    <definedName name="ibnr_co">'[4]IBNR Cap Rates'!$A$15:$IV$15</definedName>
    <definedName name="IBNR_COLUMNS" localSheetId="2">#REF!</definedName>
    <definedName name="IBNR_COLUMNS" localSheetId="1">#REF!</definedName>
    <definedName name="IBNR_COLUMNS">#REF!</definedName>
    <definedName name="ibnr_drug1">[4]Option1!$F$114</definedName>
    <definedName name="ibnr_drug1p">[16]Option1!$E$137</definedName>
    <definedName name="ibnr_drug2">[4]Option2!$F$114</definedName>
    <definedName name="ibnr_drug2p">[16]Option2!$E$137</definedName>
    <definedName name="ibnr_drug3">[4]Option3!$F$114</definedName>
    <definedName name="ibnr_drug3p">[16]Option3!$E$137</definedName>
    <definedName name="ibnr_drug4">[4]Option4!$F$114</definedName>
    <definedName name="ibnr_drug4p">[16]Option4!$E$137</definedName>
    <definedName name="ibnr_end">[4]Hidfac!$B$443</definedName>
    <definedName name="ibnr_factors_current">[4]Hidfac!$A$181:$P$191</definedName>
    <definedName name="ibnr_factors_prior">[4]Hidfac!$A$194:$P$203</definedName>
    <definedName name="ibnr_family" localSheetId="2">#REF!</definedName>
    <definedName name="ibnr_family" localSheetId="1">#REF!</definedName>
    <definedName name="ibnr_family">#REF!</definedName>
    <definedName name="ibnr_fm">'[4]IBNR Cap Rates'!$A$14:$IV$14</definedName>
    <definedName name="ibnr_in" localSheetId="2">#REF!</definedName>
    <definedName name="ibnr_in" localSheetId="1">#REF!</definedName>
    <definedName name="ibnr_in">#REF!</definedName>
    <definedName name="ibnr_out" localSheetId="2">#REF!</definedName>
    <definedName name="ibnr_out" localSheetId="1">#REF!</definedName>
    <definedName name="ibnr_out">#REF!</definedName>
    <definedName name="ibnr_place1">'[4]IBNR Cap Rates'!$C$9</definedName>
    <definedName name="ibnr_place2">'[4]IBNR Cap Rates'!$D$9</definedName>
    <definedName name="ibnr_place3">'[4]IBNR Cap Rates'!$E$9</definedName>
    <definedName name="ibnr_place4">'[4]IBNR Cap Rates'!$F$9</definedName>
    <definedName name="ibnr_rate">[4]Hidfac!$C$256</definedName>
    <definedName name="IBNR_RATE2" localSheetId="2">#REF!</definedName>
    <definedName name="IBNR_RATE2" localSheetId="1">#REF!</definedName>
    <definedName name="IBNR_RATE2">#REF!</definedName>
    <definedName name="IBNR_RATE3" localSheetId="2">#REF!</definedName>
    <definedName name="IBNR_RATE3" localSheetId="1">#REF!</definedName>
    <definedName name="IBNR_RATE3">#REF!</definedName>
    <definedName name="IBNR_RATE4" localSheetId="2">#REF!</definedName>
    <definedName name="IBNR_RATE4" localSheetId="1">#REF!</definedName>
    <definedName name="IBNR_RATE4">#REF!</definedName>
    <definedName name="IBNR_RATE5" localSheetId="2">#REF!</definedName>
    <definedName name="IBNR_RATE5" localSheetId="1">#REF!</definedName>
    <definedName name="IBNR_RATE5">#REF!</definedName>
    <definedName name="IBNR_ROWS" localSheetId="2">#REF!</definedName>
    <definedName name="IBNR_ROWS" localSheetId="1">#REF!</definedName>
    <definedName name="IBNR_ROWS">#REF!</definedName>
    <definedName name="ibnr_runout" localSheetId="2">#REF!</definedName>
    <definedName name="ibnr_runout" localSheetId="1">#REF!</definedName>
    <definedName name="ibnr_runout">#REF!</definedName>
    <definedName name="ibnr_runout_renewal" localSheetId="2">#REF!</definedName>
    <definedName name="ibnr_runout_renewal" localSheetId="1">#REF!</definedName>
    <definedName name="ibnr_runout_renewal">#REF!</definedName>
    <definedName name="ibnr_sp">'[4]IBNR Cap Rates'!$A$13:$IV$13</definedName>
    <definedName name="ibnr_spouse" localSheetId="2">#REF!</definedName>
    <definedName name="ibnr_spouse" localSheetId="1">#REF!</definedName>
    <definedName name="ibnr_spouse">#REF!</definedName>
    <definedName name="IBNR2" localSheetId="2">#REF!</definedName>
    <definedName name="IBNR2" localSheetId="1">#REF!</definedName>
    <definedName name="IBNR2">#REF!</definedName>
    <definedName name="IBNR3" localSheetId="2">#REF!</definedName>
    <definedName name="IBNR3" localSheetId="1">#REF!</definedName>
    <definedName name="IBNR3">#REF!</definedName>
    <definedName name="IBNR4" localSheetId="2">#REF!</definedName>
    <definedName name="IBNR4" localSheetId="1">#REF!</definedName>
    <definedName name="IBNR4">#REF!</definedName>
    <definedName name="IBNR5" localSheetId="2">#REF!</definedName>
    <definedName name="IBNR5" localSheetId="1">#REF!</definedName>
    <definedName name="IBNR5">#REF!</definedName>
    <definedName name="ibnrcap_addon">[4]Hidfac!$B$214</definedName>
    <definedName name="ibnrcap_clear_range">'[4]IBNR Cap Rates'!$C$9:$F$15</definedName>
    <definedName name="ibnrcap_end">[15]Hidfac!$B$326</definedName>
    <definedName name="IBNRCapRates">[15]General!$K$52</definedName>
    <definedName name="ImportDefExpenseRatio">[15]Import!$AM$62</definedName>
    <definedName name="ImportDefReinsurance">[15]Import!$Z$224</definedName>
    <definedName name="ImportDefVisionPMPM">[15]Import!$AI$27</definedName>
    <definedName name="ImportDemographicAdj">[21]Import!$AJ$27</definedName>
    <definedName name="ImportFunding">[21]Import!$R$4</definedName>
    <definedName name="ImportHealthyBaby">[15]Import!$H$62</definedName>
    <definedName name="ImportIBNRBegDrug">[15]Import!$I$100</definedName>
    <definedName name="ImportIBNRBegMed">[15]Import!$I$102</definedName>
    <definedName name="ImportIBNRendDrug">[15]Import!$J$100</definedName>
    <definedName name="ImportIBNREndMed">[15]Import!$J$102</definedName>
    <definedName name="ImportLuminosEnrollment">[21]Import!$BH$4</definedName>
    <definedName name="ImportMMH">[15]Import!$G$62</definedName>
    <definedName name="ImportOldASOPricing">[21]Import!$BG$4</definedName>
    <definedName name="ImportSalesName">[15]Import!$BD$4</definedName>
    <definedName name="ImportSegment">[21]Import!$I$4</definedName>
    <definedName name="ImportState">[15]Import!$AM$4</definedName>
    <definedName name="ImportType">'[4]Access Import'!$Y$3</definedName>
    <definedName name="ImportUWName">[15]Import!$BC$4</definedName>
    <definedName name="ImportVisionBenefit">[21]Import!$AA$27</definedName>
    <definedName name="ImportVisionProd1">[14]Import!$AA$27</definedName>
    <definedName name="ImportVisionProd2">[14]Import!$AA$31</definedName>
    <definedName name="ImportVisionProd3">[14]Import!$AA$35</definedName>
    <definedName name="ImportVisionProd4">[14]Import!$AA$39</definedName>
    <definedName name="inc_w_commission" localSheetId="2">#REF!</definedName>
    <definedName name="inc_w_commission" localSheetId="1">#REF!</definedName>
    <definedName name="inc_w_commission">#REF!</definedName>
    <definedName name="INCENT">[1]CMITS!$C$212:$F$215</definedName>
    <definedName name="income" localSheetId="2">#REF!</definedName>
    <definedName name="income" localSheetId="1">#REF!</definedName>
    <definedName name="income">#REF!</definedName>
    <definedName name="income_released" localSheetId="2">#REF!</definedName>
    <definedName name="income_released" localSheetId="1">#REF!</definedName>
    <definedName name="income_released">#REF!</definedName>
    <definedName name="income_sold" localSheetId="2">#REF!</definedName>
    <definedName name="income_sold" localSheetId="1">#REF!</definedName>
    <definedName name="income_sold">#REF!</definedName>
    <definedName name="increase">[4]Hidfac!$G$256</definedName>
    <definedName name="indirect_cap_fees">[22]Hidfac!$B$58:$C$60</definedName>
    <definedName name="input_pro_claims1">[16]Option1!$A$18:$IV$38</definedName>
    <definedName name="input_pro_ees1">[16]Option1!$A$44:$IV$46</definedName>
    <definedName name="input_pro_rates1">[16]Option1!$A$84:$IV$90</definedName>
    <definedName name="input_ren_adj1">[16]Option1!$A$99:$IV$108</definedName>
    <definedName name="input_ren_admin1" localSheetId="2">[16]Option1!#REF!</definedName>
    <definedName name="input_ren_admin1" localSheetId="1">[16]Option1!#REF!</definedName>
    <definedName name="input_ren_admin1">[16]Option1!#REF!</definedName>
    <definedName name="input_ren_admincredit1" localSheetId="2">[16]Option1!#REF!</definedName>
    <definedName name="input_ren_admincredit1" localSheetId="1">[16]Option1!#REF!</definedName>
    <definedName name="input_ren_admincredit1">[16]Option1!#REF!</definedName>
    <definedName name="input_ren_asl1">[16]Option1!$A$160:$IV$160</definedName>
    <definedName name="input_ren_claims1">[16]Option1!$A$3:$IV$16</definedName>
    <definedName name="input_ren_cred1">[16]Option1!$A$148:$IV$148</definedName>
    <definedName name="input_ren_ees1">[16]Option1!$A$48:$IV$56</definedName>
    <definedName name="input_ren_fac1">[16]Option1!$A$115:$IV$123</definedName>
    <definedName name="input_ren_ibnr1">[16]Option1!$A$130:$IV$137</definedName>
    <definedName name="input_ren_rates1">[16]Option1!$A$76:$IV$82</definedName>
    <definedName name="input_ren_reserve1">[16]Option1!$A$192:$IV$192</definedName>
    <definedName name="input_ren_risk1">[16]Option1!$A$198:$IV$198</definedName>
    <definedName name="input_ren_savings1">[16]Option1!$A$200:$IV$215</definedName>
    <definedName name="input_ren_ssl1">[16]Option1!$A$153:$IV$153</definedName>
    <definedName name="input_ren_trend1">[16]Option1!$A$139:$IV$143</definedName>
    <definedName name="input_ren_variable1">[16]Option1!$A$186:$IV$186</definedName>
    <definedName name="input_ren_weighted1">[16]Option1!$A$62:$IV$67</definedName>
    <definedName name="input_reserve1">[16]Option1!$A$188:$IV$192</definedName>
    <definedName name="input_risk1">[16]Option1!$A$194:$IV$198</definedName>
    <definedName name="input_variable_admin1">[16]Option1!$A$182:$IV$186</definedName>
    <definedName name="int" localSheetId="2">#REF!</definedName>
    <definedName name="int" localSheetId="1">#REF!</definedName>
    <definedName name="int">#REF!</definedName>
    <definedName name="internal_benefits" localSheetId="2">#REF!</definedName>
    <definedName name="internal_benefits" localSheetId="1">#REF!</definedName>
    <definedName name="internal_benefits">#REF!</definedName>
    <definedName name="internal_comments_cell" localSheetId="2">#REF!</definedName>
    <definedName name="internal_comments_cell" localSheetId="1">#REF!</definedName>
    <definedName name="internal_comments_cell">#REF!</definedName>
    <definedName name="internal_cost" localSheetId="2">#REF!</definedName>
    <definedName name="internal_cost" localSheetId="1">#REF!</definedName>
    <definedName name="internal_cost">#REF!</definedName>
    <definedName name="internal_ees" localSheetId="2">#REF!</definedName>
    <definedName name="internal_ees" localSheetId="1">#REF!</definedName>
    <definedName name="internal_ees">#REF!</definedName>
    <definedName name="internal_history" localSheetId="2">#REF!</definedName>
    <definedName name="internal_history" localSheetId="1">#REF!</definedName>
    <definedName name="internal_history">#REF!</definedName>
    <definedName name="internal_large_claim_cell" localSheetId="2">#REF!</definedName>
    <definedName name="internal_large_claim_cell" localSheetId="1">#REF!</definedName>
    <definedName name="internal_large_claim_cell">#REF!</definedName>
    <definedName name="internal_option1" localSheetId="2">#REF!</definedName>
    <definedName name="internal_option1" localSheetId="1">#REF!</definedName>
    <definedName name="internal_option1">#REF!</definedName>
    <definedName name="internal_option2" localSheetId="2">#REF!</definedName>
    <definedName name="internal_option2" localSheetId="1">#REF!</definedName>
    <definedName name="internal_option2">#REF!</definedName>
    <definedName name="internal_option3_cols" localSheetId="2">#REF!</definedName>
    <definedName name="internal_option3_cols" localSheetId="1">#REF!</definedName>
    <definedName name="internal_option3_cols">#REF!</definedName>
    <definedName name="internal_option4_cols" localSheetId="2">#REF!</definedName>
    <definedName name="internal_option4_cols" localSheetId="1">#REF!</definedName>
    <definedName name="internal_option4_cols">#REF!</definedName>
    <definedName name="internal_projection" localSheetId="2">#REF!</definedName>
    <definedName name="internal_projection" localSheetId="1">#REF!</definedName>
    <definedName name="internal_projection">#REF!</definedName>
    <definedName name="internal_trend" localSheetId="2">#REF!</definedName>
    <definedName name="internal_trend" localSheetId="1">#REF!</definedName>
    <definedName name="internal_trend">#REF!</definedName>
    <definedName name="IntroPrintArea" localSheetId="2" hidden="1">[36]Cover!#REF!</definedName>
    <definedName name="IntroPrintArea" localSheetId="1" hidden="1">[36]Cover!#REF!</definedName>
    <definedName name="IntroPrintArea" hidden="1">[36]Cover!#REF!</definedName>
    <definedName name="inv_asl_250" localSheetId="2">#REF!</definedName>
    <definedName name="inv_asl_250" localSheetId="1">#REF!</definedName>
    <definedName name="inv_asl_250">#REF!</definedName>
    <definedName name="inv_asl_500" localSheetId="2">#REF!</definedName>
    <definedName name="inv_asl_500" localSheetId="1">#REF!</definedName>
    <definedName name="inv_asl_500">#REF!</definedName>
    <definedName name="inv_asl_999" localSheetId="2">#REF!</definedName>
    <definedName name="inv_asl_999" localSheetId="1">#REF!</definedName>
    <definedName name="inv_asl_999">#REF!</definedName>
    <definedName name="inv_asl_percent" localSheetId="2">#REF!</definedName>
    <definedName name="inv_asl_percent" localSheetId="1">#REF!</definedName>
    <definedName name="inv_asl_percent">#REF!</definedName>
    <definedName name="inv_fs_250" localSheetId="2">#REF!</definedName>
    <definedName name="inv_fs_250" localSheetId="1">#REF!</definedName>
    <definedName name="inv_fs_250">#REF!</definedName>
    <definedName name="inv_fs_500" localSheetId="2">#REF!</definedName>
    <definedName name="inv_fs_500" localSheetId="1">#REF!</definedName>
    <definedName name="inv_fs_500">#REF!</definedName>
    <definedName name="inv_fs_999" localSheetId="2">#REF!</definedName>
    <definedName name="inv_fs_999" localSheetId="1">#REF!</definedName>
    <definedName name="inv_fs_999">#REF!</definedName>
    <definedName name="inv_fs_percent" localSheetId="2">#REF!</definedName>
    <definedName name="inv_fs_percent" localSheetId="1">#REF!</definedName>
    <definedName name="inv_fs_percent">#REF!</definedName>
    <definedName name="inv_min_250" localSheetId="2">#REF!</definedName>
    <definedName name="inv_min_250" localSheetId="1">#REF!</definedName>
    <definedName name="inv_min_250">#REF!</definedName>
    <definedName name="inv_min_500" localSheetId="2">#REF!</definedName>
    <definedName name="inv_min_500" localSheetId="1">#REF!</definedName>
    <definedName name="inv_min_500">#REF!</definedName>
    <definedName name="inv_min_999" localSheetId="2">#REF!</definedName>
    <definedName name="inv_min_999" localSheetId="1">#REF!</definedName>
    <definedName name="inv_min_999">#REF!</definedName>
    <definedName name="inv_min_percent" localSheetId="2">#REF!</definedName>
    <definedName name="inv_min_percent" localSheetId="1">#REF!</definedName>
    <definedName name="inv_min_percent">#REF!</definedName>
    <definedName name="its">'[5]Mature Calcs'!$I$53</definedName>
    <definedName name="its_access" localSheetId="2">#REF!</definedName>
    <definedName name="its_access" localSheetId="1">#REF!</definedName>
    <definedName name="its_access">#REF!</definedName>
    <definedName name="its_admin">[4]Hidfac!$C$45</definedName>
    <definedName name="j" localSheetId="2">#REF!</definedName>
    <definedName name="j" localSheetId="1">#REF!</definedName>
    <definedName name="j">#REF!</definedName>
    <definedName name="kc" localSheetId="2">#REF!</definedName>
    <definedName name="kc" localSheetId="1">#REF!</definedName>
    <definedName name="kc">#REF!</definedName>
    <definedName name="KEY">[1]CMITS!$B$30:$B$31</definedName>
    <definedName name="kfjsdlfkjad" localSheetId="2">#REF!</definedName>
    <definedName name="kfjsdlfkjad" localSheetId="1">#REF!</definedName>
    <definedName name="kfjsdlfkjad">#REF!</definedName>
    <definedName name="l" localSheetId="2">#REF!</definedName>
    <definedName name="l" localSheetId="1">#REF!</definedName>
    <definedName name="l">#REF!</definedName>
    <definedName name="last">[4]Codes!$D$98</definedName>
    <definedName name="last_date" localSheetId="2">[17]RateSheet!#REF!</definedName>
    <definedName name="last_date" localSheetId="1">[17]RateSheet!#REF!</definedName>
    <definedName name="last_date">[17]RateSheet!#REF!</definedName>
    <definedName name="lastMonthsMembers">[21]CalcsPCPM!$AH$20</definedName>
    <definedName name="LastName" localSheetId="2">#REF!</definedName>
    <definedName name="LastName" localSheetId="1">#REF!</definedName>
    <definedName name="LastName">#REF!</definedName>
    <definedName name="ldkfjasdlkfj" localSheetId="2" hidden="1">[36]Cover!#REF!</definedName>
    <definedName name="ldkfjasdlkfj" localSheetId="1" hidden="1">[36]Cover!#REF!</definedName>
    <definedName name="ldkfjasdlkfj" hidden="1">[36]Cover!#REF!</definedName>
    <definedName name="level">[20]Data!$F$1</definedName>
    <definedName name="levtab">[20]Data!$B$16289:$C$16384</definedName>
    <definedName name="line1" localSheetId="2">#REF!</definedName>
    <definedName name="line1" localSheetId="1">#REF!</definedName>
    <definedName name="line1">#REF!</definedName>
    <definedName name="line11" localSheetId="2">#REF!</definedName>
    <definedName name="line11" localSheetId="1">#REF!</definedName>
    <definedName name="line11">#REF!</definedName>
    <definedName name="line2" localSheetId="2">#REF!</definedName>
    <definedName name="line2" localSheetId="1">#REF!</definedName>
    <definedName name="line2">#REF!</definedName>
    <definedName name="line22" localSheetId="2">#REF!</definedName>
    <definedName name="line22" localSheetId="1">#REF!</definedName>
    <definedName name="line22">#REF!</definedName>
    <definedName name="line3" localSheetId="2">#REF!</definedName>
    <definedName name="line3" localSheetId="1">#REF!</definedName>
    <definedName name="line3">#REF!</definedName>
    <definedName name="line33" localSheetId="2">#REF!</definedName>
    <definedName name="line33" localSheetId="1">#REF!</definedName>
    <definedName name="line33">#REF!</definedName>
    <definedName name="line4" localSheetId="2">#REF!</definedName>
    <definedName name="line4" localSheetId="1">#REF!</definedName>
    <definedName name="line4">#REF!</definedName>
    <definedName name="line44" localSheetId="2">#REF!</definedName>
    <definedName name="line44" localSheetId="1">#REF!</definedName>
    <definedName name="line44">#REF!</definedName>
    <definedName name="line5" localSheetId="2">#REF!</definedName>
    <definedName name="line5" localSheetId="1">#REF!</definedName>
    <definedName name="line5">#REF!</definedName>
    <definedName name="line55" localSheetId="2">#REF!</definedName>
    <definedName name="line55" localSheetId="1">#REF!</definedName>
    <definedName name="line55">#REF!</definedName>
    <definedName name="line6" localSheetId="2">#REF!</definedName>
    <definedName name="line6" localSheetId="1">#REF!</definedName>
    <definedName name="line6">#REF!</definedName>
    <definedName name="line66" localSheetId="2">#REF!</definedName>
    <definedName name="line66" localSheetId="1">#REF!</definedName>
    <definedName name="line66">#REF!</definedName>
    <definedName name="lm"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lmi"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lmil" hidden="1">{#N/A,#N/A,FALSE,"Budget";#N/A,#N/A,FALSE,"Misc Info"}</definedName>
    <definedName name="loctab">[20]Tables!$A$19:$C$28</definedName>
    <definedName name="ltd">[20]Data!$N$1</definedName>
    <definedName name="LumenosContracts">[15]CalcsPCPM!$AX$17</definedName>
    <definedName name="m" localSheetId="2">#REF!</definedName>
    <definedName name="m" localSheetId="1">#REF!</definedName>
    <definedName name="m">#REF!</definedName>
    <definedName name="MA_commtable" localSheetId="2">#REF!</definedName>
    <definedName name="MA_commtable" localSheetId="1">#REF!</definedName>
    <definedName name="MA_commtable">#REF!</definedName>
    <definedName name="MA_PremAmt" localSheetId="2">#REF!</definedName>
    <definedName name="MA_PremAmt" localSheetId="1">#REF!</definedName>
    <definedName name="MA_PremAmt">#REF!</definedName>
    <definedName name="main_page">[4]Main!$A$3</definedName>
    <definedName name="match">[4]Hidfac!$A$4:$I$19</definedName>
    <definedName name="match_names">[4]Hidfac!$B$4:$B$19</definedName>
    <definedName name="match_sales_codes">[4]Codes!$B$5:$B$5</definedName>
    <definedName name="match1">[4]Hidfac!$A$22</definedName>
    <definedName name="match2">[4]Hidfac!$A$23</definedName>
    <definedName name="match3">[4]Hidfac!$A$24</definedName>
    <definedName name="match4">[4]Hidfac!$A$25</definedName>
    <definedName name="mature_blending">'[4]RUA_UA Review'!$P$7:$Q$63</definedName>
    <definedName name="mature_details">'[4]RUA_UA Review'!$R$7:$S$63</definedName>
    <definedName name="mature_heading">'[4]RUA_UA Review'!$T$7</definedName>
    <definedName name="mature_total">'[4]RUA_UA Review'!$T$7:$T$63</definedName>
    <definedName name="mbr_mos" localSheetId="2">#REF!</definedName>
    <definedName name="mbr_mos" localSheetId="1">#REF!</definedName>
    <definedName name="mbr_mos">#REF!</definedName>
    <definedName name="med" localSheetId="2">#REF!</definedName>
    <definedName name="med" localSheetId="1">#REF!</definedName>
    <definedName name="med">#REF!</definedName>
    <definedName name="MedData" localSheetId="2">#REF!</definedName>
    <definedName name="MedData" localSheetId="1">#REF!</definedName>
    <definedName name="MedData">#REF!</definedName>
    <definedName name="Medical_Census_Sept_2006" localSheetId="2">#REF!</definedName>
    <definedName name="Medical_Census_Sept_2006" localSheetId="1">#REF!</definedName>
    <definedName name="Medical_Census_Sept_2006">#REF!</definedName>
    <definedName name="medical_string">[4]Hidfac!$H$87</definedName>
    <definedName name="medtab">[20]Tables!$E$5:$G$9</definedName>
    <definedName name="medtrend" localSheetId="2">#REF!</definedName>
    <definedName name="medtrend" localSheetId="1">#REF!</definedName>
    <definedName name="medtrend">#REF!</definedName>
    <definedName name="MEMB">[1]CMITS!$D$12</definedName>
    <definedName name="MENU">[1]CMITS!$B$5:$I$168</definedName>
    <definedName name="merge" localSheetId="2">[8]RateSheet!#REF!</definedName>
    <definedName name="merge" localSheetId="1">[8]RateSheet!#REF!</definedName>
    <definedName name="merge">[8]RateSheet!#REF!</definedName>
    <definedName name="MGR">[1]CMITS!$F$190</definedName>
    <definedName name="Middle" localSheetId="2">#REF!</definedName>
    <definedName name="Middle" localSheetId="1">#REF!</definedName>
    <definedName name="Middle">#REF!</definedName>
    <definedName name="min_attachment" localSheetId="2">#REF!</definedName>
    <definedName name="min_attachment" localSheetId="1">#REF!</definedName>
    <definedName name="min_attachment">#REF!</definedName>
    <definedName name="min_beg">[15]Hidfac!$B$320</definedName>
    <definedName name="min_end">[15]Hidfac!$B$321</definedName>
    <definedName name="min_fee">'[5]Mature Calcs'!$I$65</definedName>
    <definedName name="min_fees" localSheetId="2">#REF!</definedName>
    <definedName name="min_fees" localSheetId="1">#REF!</definedName>
    <definedName name="min_fees">#REF!</definedName>
    <definedName name="min_inc" localSheetId="2">#REF!</definedName>
    <definedName name="min_inc" localSheetId="1">#REF!</definedName>
    <definedName name="min_inc">#REF!</definedName>
    <definedName name="min_increase" localSheetId="2">#REF!</definedName>
    <definedName name="min_increase" localSheetId="1">#REF!</definedName>
    <definedName name="min_increase">#REF!</definedName>
    <definedName name="MIN_LANGUAGE">[8]RateSheet!$A$65:$IV$73</definedName>
    <definedName name="min_max_increase" localSheetId="2">#REF!</definedName>
    <definedName name="min_max_increase" localSheetId="1">#REF!</definedName>
    <definedName name="min_max_increase">#REF!</definedName>
    <definedName name="min_max_liab">[4]Hidfac!$G$262</definedName>
    <definedName name="min_row1">[8]RateSheet!$A$69:$IV$69</definedName>
    <definedName name="min_row2">[8]RateSheet!$A$71:$IV$71</definedName>
    <definedName name="min_row3">[8]RateSheet!$A$73:$IV$73</definedName>
    <definedName name="min_tax" localSheetId="2">#REF!</definedName>
    <definedName name="min_tax" localSheetId="1">#REF!</definedName>
    <definedName name="min_tax">#REF!</definedName>
    <definedName name="MINCMP" localSheetId="2">[3]CMITS!#REF!</definedName>
    <definedName name="MINCMP" localSheetId="1">[3]CMITS!#REF!</definedName>
    <definedName name="MINCMP">[3]CMITS!#REF!</definedName>
    <definedName name="MinimumLiability">[18]Hidfac!$J$248</definedName>
    <definedName name="MINPPO" localSheetId="2">[3]CMITS!#REF!</definedName>
    <definedName name="MINPPO" localSheetId="1">[3]CMITS!#REF!</definedName>
    <definedName name="MINPPO">[3]CMITS!#REF!</definedName>
    <definedName name="MMH">[18]Hidfac!$C$40</definedName>
    <definedName name="month_current">[4]Hidfac!$C$282</definedName>
    <definedName name="month_prior">[4]Hidfac!$C$284</definedName>
    <definedName name="months">[4]Hidfac!$D$282</definedName>
    <definedName name="months_trend">[4]Option1!$D$119</definedName>
    <definedName name="mrsprint">OFFSET([37]MRS!$A$14,0,0,COUNTA([37]MRS!$B$1:$B$65536),52)</definedName>
    <definedName name="multiple_products">[4]Hidfac!$C$44</definedName>
    <definedName name="naf_admin_factors">[18]Hidfac!$A$67:$L$74</definedName>
    <definedName name="naf_pcpm_opt1">[18]Option1!$H$126</definedName>
    <definedName name="NafOffset">[18]Calcs!$R$96</definedName>
    <definedName name="NafOffsetFirst">'[18]First Year Calcs'!$R$60</definedName>
    <definedName name="NafOffsetLine1" localSheetId="2">'[38]Savings Over 250'!#REF!</definedName>
    <definedName name="NafOffsetLine1" localSheetId="1">'[38]Savings Over 250'!#REF!</definedName>
    <definedName name="NafOffsetLine1">'[38]Savings Over 250'!#REF!</definedName>
    <definedName name="NafOffsetLine2">'[18]Savings Over 250 No Prior'!$A$20:$IV$20</definedName>
    <definedName name="NafOffsetLine3">'[18]Savings Over 250P'!$A$20:$IV$20</definedName>
    <definedName name="Name" localSheetId="2">#REF!</definedName>
    <definedName name="Name" localSheetId="1">#REF!</definedName>
    <definedName name="Name">#REF!</definedName>
    <definedName name="NBU_ASOFees">[15]NBUCharges!$A$18:$G$19,[15]NBUCharges!$A$22:$G$22,[15]NBUCharges!$A$26:$G$29</definedName>
    <definedName name="NBU_RenTrendIBNR">[15]NBUSummary!$G$48:$G$51,[15]NBUSummary!$G$54:$G$57</definedName>
    <definedName name="NBUChargesASL">[15]NBUCharges!$A$38,[15]NBUCharges!$A$45</definedName>
    <definedName name="NBUHide">'[15]Rate Sheet'!$A$4,'[15]Rate Sheet'!$B$10:$B$11,'[15]Rate Sheet'!$B$44:$B$48</definedName>
    <definedName name="net_claims" localSheetId="2">#REF!</definedName>
    <definedName name="net_claims" localSheetId="1">#REF!</definedName>
    <definedName name="net_claims">#REF!</definedName>
    <definedName name="net_drug_claims" localSheetId="2">#REF!</definedName>
    <definedName name="net_drug_claims" localSheetId="1">#REF!</definedName>
    <definedName name="net_drug_claims">#REF!</definedName>
    <definedName name="net_medical_claims" localSheetId="2">#REF!</definedName>
    <definedName name="net_medical_claims" localSheetId="1">#REF!</definedName>
    <definedName name="net_medical_claims">#REF!</definedName>
    <definedName name="net_savings">'[22]Savings Under 250'!$F$19</definedName>
    <definedName name="network_access_fees">[4]Charges!$A$13:$IV$19</definedName>
    <definedName name="network_savings">'[4]Savings Under 250'!$A$12:$IV$14</definedName>
    <definedName name="network1">[15]Hidfac!$B$20</definedName>
    <definedName name="network2">[15]Hidfac!$B$21</definedName>
    <definedName name="network3">[15]Hidfac!$B$22</definedName>
    <definedName name="network4">[15]Hidfac!$B$23</definedName>
    <definedName name="Network5">[15]Hidfac!$B$24</definedName>
    <definedName name="Network6">[15]Hidfac!$B$25</definedName>
    <definedName name="Network7">[15]Hidfac!$B$26</definedName>
    <definedName name="Network8">[15]Hidfac!$B$27</definedName>
    <definedName name="networks_irow1">'[16]Access Import'!$A$153</definedName>
    <definedName name="networks_irow2">'[16]Access Import'!$A$154</definedName>
    <definedName name="networks_irow3">'[16]Access Import'!$A$155</definedName>
    <definedName name="networks_irow4">'[16]Access Import'!$A$156</definedName>
    <definedName name="networks_irow5">'[18]Access Import'!$A$161</definedName>
    <definedName name="networks_irow6">'[18]Access Import'!$A$162</definedName>
    <definedName name="networks_row1">'[16]Access Export'!$A$153</definedName>
    <definedName name="networks_row2">'[16]Access Export'!$A$154</definedName>
    <definedName name="networks_row3">'[16]Access Export'!$A$155</definedName>
    <definedName name="networks_row4">'[16]Access Export'!$A$156</definedName>
    <definedName name="networks_row5">'[18]Access Export'!$A$161</definedName>
    <definedName name="networks_row6">'[18]Access Export'!$A$162</definedName>
    <definedName name="newname" localSheetId="2">#REF!</definedName>
    <definedName name="newname" localSheetId="1">#REF!</definedName>
    <definedName name="newname">#REF!</definedName>
    <definedName name="NH_commtable" localSheetId="2">#REF!</definedName>
    <definedName name="NH_commtable" localSheetId="1">#REF!</definedName>
    <definedName name="NH_commtable">#REF!</definedName>
    <definedName name="NH_PremAmt" localSheetId="2">#REF!</definedName>
    <definedName name="NH_PremAmt" localSheetId="1">#REF!</definedName>
    <definedName name="NH_PremAmt">#REF!</definedName>
    <definedName name="no_hmo_savings" localSheetId="2">[29]Savings!#REF!</definedName>
    <definedName name="no_hmo_savings" localSheetId="1">[29]Savings!#REF!</definedName>
    <definedName name="no_hmo_savings">[29]Savings!#REF!</definedName>
    <definedName name="NoHMO">[15]Hidfac!$B$116</definedName>
    <definedName name="non_pros_dental">[8]RateSheet!$A$31:$IV$74</definedName>
    <definedName name="none" localSheetId="2">#REF!</definedName>
    <definedName name="none" localSheetId="1">#REF!</definedName>
    <definedName name="none">#REF!</definedName>
    <definedName name="num_options">[15]Hidfac!$F$41</definedName>
    <definedName name="num_out_opts">'[4]Access Export'!$Z$3</definedName>
    <definedName name="number">[4]Hidfac!$A$243</definedName>
    <definedName name="NUMBERS">[15]Hidfac!$B$120</definedName>
    <definedName name="numbers_add">[4]Hidfac!$A$243</definedName>
    <definedName name="NumOpts">[15]Import!$Z$4</definedName>
    <definedName name="NumTiers">[15]CalcsPCPM!$AM$10</definedName>
    <definedName name="odg_goldch_med_dent" localSheetId="2">#REF!</definedName>
    <definedName name="odg_goldch_med_dent" localSheetId="1">#REF!</definedName>
    <definedName name="odg_goldch_med_dent">#REF!</definedName>
    <definedName name="ok" hidden="1">{#N/A,#N/A,FALSE,"monthly";#N/A,#N/A,FALSE,"med spec 97-98"}</definedName>
    <definedName name="old">[39]Manual!$A$12</definedName>
    <definedName name="one_hmo">[15]Hidfac!$B$115</definedName>
    <definedName name="Oneone" localSheetId="2">#REF!</definedName>
    <definedName name="Oneone" localSheetId="1">#REF!</definedName>
    <definedName name="Oneone">#REF!</definedName>
    <definedName name="onetwo" localSheetId="2">#REF!</definedName>
    <definedName name="onetwo" localSheetId="1">#REF!</definedName>
    <definedName name="onetwo">#REF!</definedName>
    <definedName name="ooa_addon">[4]Hidfac!$B$215</definedName>
    <definedName name="ooa_more50" localSheetId="2">#REF!</definedName>
    <definedName name="ooa_more50" localSheetId="1">#REF!</definedName>
    <definedName name="ooa_more50">#REF!</definedName>
    <definedName name="OOA_Plan" localSheetId="2">#REF!</definedName>
    <definedName name="OOA_Plan" localSheetId="1">#REF!</definedName>
    <definedName name="OOA_Plan">#REF!</definedName>
    <definedName name="OOA_Plani" localSheetId="2">#REF!</definedName>
    <definedName name="OOA_Plani" localSheetId="1">#REF!</definedName>
    <definedName name="OOA_Plani">#REF!</definedName>
    <definedName name="ooa_range1" localSheetId="2">#REF!</definedName>
    <definedName name="ooa_range1" localSheetId="1">#REF!</definedName>
    <definedName name="ooa_range1">#REF!</definedName>
    <definedName name="ooa_range2" localSheetId="2">#REF!</definedName>
    <definedName name="ooa_range2" localSheetId="1">#REF!</definedName>
    <definedName name="ooa_range2">#REF!</definedName>
    <definedName name="ooa_range3" localSheetId="2">#REF!</definedName>
    <definedName name="ooa_range3" localSheetId="1">#REF!</definedName>
    <definedName name="ooa_range3">#REF!</definedName>
    <definedName name="ooa_rangetotal" localSheetId="2">#REF!</definedName>
    <definedName name="ooa_rangetotal" localSheetId="1">#REF!</definedName>
    <definedName name="ooa_rangetotal">#REF!</definedName>
    <definedName name="ooas_50states" localSheetId="2">#REF!</definedName>
    <definedName name="ooas_50states" localSheetId="1">#REF!</definedName>
    <definedName name="ooas_50states">#REF!</definedName>
    <definedName name="oos_more10" localSheetId="2">#REF!</definedName>
    <definedName name="oos_more10" localSheetId="1">#REF!</definedName>
    <definedName name="oos_more10">#REF!</definedName>
    <definedName name="oos_more20" localSheetId="2">#REF!</definedName>
    <definedName name="oos_more20" localSheetId="1">#REF!</definedName>
    <definedName name="oos_more20">#REF!</definedName>
    <definedName name="oos_network" localSheetId="2">#REF!</definedName>
    <definedName name="oos_network" localSheetId="1">#REF!</definedName>
    <definedName name="oos_network">#REF!</definedName>
    <definedName name="oos_savings" localSheetId="2">#REF!</definedName>
    <definedName name="oos_savings" localSheetId="1">#REF!</definedName>
    <definedName name="oos_savings">#REF!</definedName>
    <definedName name="oos_state1" localSheetId="2">#REF!</definedName>
    <definedName name="oos_state1" localSheetId="1">#REF!</definedName>
    <definedName name="oos_state1">#REF!</definedName>
    <definedName name="opt">[20]Data!$E$1</definedName>
    <definedName name="opt_format_first1">[4]Option1!$D$108:$D$109,[4]Option1!$I$108:$I$109</definedName>
    <definedName name="opt_format_first2">[4]Option1!$D$110,[4]Option1!$I$110</definedName>
    <definedName name="opt_format_prior1">[4]Option1!$C$108:$C$109,[4]Option1!$H$108:$H$109,[4]Option1!$E$128:$E$129</definedName>
    <definedName name="opt_format_prior2">[4]Option1!$C$110,[4]Option1!$H$110,[4]Option1!$E$130</definedName>
    <definedName name="opt_format_prior3" localSheetId="2">[4]Option1!#REF!,[4]Option1!#REF!,[4]Option1!#REF!</definedName>
    <definedName name="opt_format_prior3" localSheetId="1">[4]Option1!#REF!,[4]Option1!#REF!,[4]Option1!#REF!</definedName>
    <definedName name="opt_format_prior3">[4]Option1!#REF!,[4]Option1!#REF!,[4]Option1!#REF!</definedName>
    <definedName name="OPT1RTS1" localSheetId="2">#REF!</definedName>
    <definedName name="OPT1RTS1" localSheetId="1">#REF!</definedName>
    <definedName name="OPT1RTS1">#REF!</definedName>
    <definedName name="OPT2_EES" localSheetId="2">[8]RateSheet!#REF!</definedName>
    <definedName name="OPT2_EES" localSheetId="1">[8]RateSheet!#REF!</definedName>
    <definedName name="OPT2_EES">[8]RateSheet!#REF!</definedName>
    <definedName name="OPT3_EES" localSheetId="2">[8]RateSheet!#REF!</definedName>
    <definedName name="OPT3_EES" localSheetId="1">[8]RateSheet!#REF!</definedName>
    <definedName name="OPT3_EES">[8]RateSheet!#REF!</definedName>
    <definedName name="OPT4_EES" localSheetId="2">[8]RateSheet!#REF!</definedName>
    <definedName name="OPT4_EES" localSheetId="1">[8]RateSheet!#REF!</definedName>
    <definedName name="OPT4_EES">[8]RateSheet!#REF!</definedName>
    <definedName name="OPT5_EES" localSheetId="2">[8]RateSheet!#REF!</definedName>
    <definedName name="OPT5_EES" localSheetId="1">[8]RateSheet!#REF!</definedName>
    <definedName name="OPT5_EES">[8]RateSheet!#REF!</definedName>
    <definedName name="optadmin_irow1">'[4]Access Import'!$A$42</definedName>
    <definedName name="optadmin_irow2">'[4]Access Import'!$A$43</definedName>
    <definedName name="optadmin_irow3">'[4]Access Import'!$A$44</definedName>
    <definedName name="optadmin_irow4">'[4]Access Import'!$A$45</definedName>
    <definedName name="optadmin_irow5">'[4]Access Import'!$A$46</definedName>
    <definedName name="optadmin_row1">'[4]Access Export'!$A$42</definedName>
    <definedName name="optadmin_row2">'[4]Access Export'!$A$43</definedName>
    <definedName name="optadmin_row3">'[4]Access Export'!$A$44</definedName>
    <definedName name="optadmin_row4">'[4]Access Export'!$A$45</definedName>
    <definedName name="optfactors_irow1">'[4]Access Import'!$A$64</definedName>
    <definedName name="optfactors_irow10">'[4]Access Import'!$A$73</definedName>
    <definedName name="optfactors_irow11">'[4]Access Import'!$A$74</definedName>
    <definedName name="optfactors_irow12">'[4]Access Import'!$A$75</definedName>
    <definedName name="optfactors_irow13">'[4]Access Import'!$A$76</definedName>
    <definedName name="optfactors_irow14">'[4]Access Import'!$A$77</definedName>
    <definedName name="optfactors_irow15">'[4]Access Import'!$A$78</definedName>
    <definedName name="optfactors_irow16">'[4]Access Import'!$A$79</definedName>
    <definedName name="optfactors_irow17">'[4]Access Import'!$A$80</definedName>
    <definedName name="optfactors_irow18">'[4]Access Import'!$A$81</definedName>
    <definedName name="optfactors_irow19">'[4]Access Import'!$A$82</definedName>
    <definedName name="optfactors_irow2">'[4]Access Import'!$A$65</definedName>
    <definedName name="optfactors_irow20">'[4]Access Import'!$A$83</definedName>
    <definedName name="optfactors_irow21">'[4]Access Import'!$A$84</definedName>
    <definedName name="optfactors_irow22">'[4]Access Import'!$A$85</definedName>
    <definedName name="optfactors_irow23">'[4]Access Import'!$A$86</definedName>
    <definedName name="optfactors_irow24">'[4]Access Import'!$A$87</definedName>
    <definedName name="optfactors_irow25">'[4]Access Import'!$A$88</definedName>
    <definedName name="optfactors_irow26">'[4]Access Import'!$A$89</definedName>
    <definedName name="optfactors_irow27">'[4]Access Import'!$A$90</definedName>
    <definedName name="optfactors_irow28">'[4]Access Import'!$A$91</definedName>
    <definedName name="optfactors_irow29">'[4]Access Import'!$A$92</definedName>
    <definedName name="optfactors_irow3">'[4]Access Import'!$A$66</definedName>
    <definedName name="optfactors_irow30">'[4]Access Import'!$A$93</definedName>
    <definedName name="optfactors_irow31">'[4]Access Import'!$A$94</definedName>
    <definedName name="optfactors_irow32">'[4]Access Import'!$A$95</definedName>
    <definedName name="optfactors_irow33">'[4]Access Import'!$A$96</definedName>
    <definedName name="optfactors_irow4">'[4]Access Import'!$A$67</definedName>
    <definedName name="optfactors_irow5">'[4]Access Import'!$A$68</definedName>
    <definedName name="optfactors_irow6">'[4]Access Import'!$A$69</definedName>
    <definedName name="optfactors_irow7">'[4]Access Import'!$A$70</definedName>
    <definedName name="optfactors_irow8">'[4]Access Import'!$A$71</definedName>
    <definedName name="optfactors_irow9">'[4]Access Import'!$A$72</definedName>
    <definedName name="optfactors_row1">'[4]Access Export'!$A$64</definedName>
    <definedName name="optfactors_row10">'[4]Access Export'!$A$73</definedName>
    <definedName name="optfactors_row11">'[4]Access Export'!$A$74</definedName>
    <definedName name="optfactors_row12">'[4]Access Export'!$A$75</definedName>
    <definedName name="optfactors_row13">'[4]Access Export'!$A$76</definedName>
    <definedName name="optfactors_row14">'[4]Access Export'!$A$77</definedName>
    <definedName name="optfactors_row15">'[4]Access Export'!$A$78</definedName>
    <definedName name="optfactors_row16">'[4]Access Export'!$A$79</definedName>
    <definedName name="optfactors_row17">'[4]Access Export'!$A$80</definedName>
    <definedName name="optfactors_row18">'[4]Access Export'!$A$81</definedName>
    <definedName name="optfactors_row19">'[4]Access Export'!$A$82</definedName>
    <definedName name="optfactors_row2">'[4]Access Export'!$A$65</definedName>
    <definedName name="optfactors_row20">'[4]Access Export'!$A$83</definedName>
    <definedName name="optfactors_row21">'[4]Access Export'!$A$84</definedName>
    <definedName name="optfactors_row22">'[4]Access Export'!$A$85</definedName>
    <definedName name="optfactors_row23">'[4]Access Export'!$A$86</definedName>
    <definedName name="optfactors_row24">'[4]Access Export'!$A$87</definedName>
    <definedName name="optfactors_row25">'[4]Access Export'!$A$88</definedName>
    <definedName name="optfactors_row26">'[4]Access Export'!$A$89</definedName>
    <definedName name="optfactors_row27">'[4]Access Export'!$A$90</definedName>
    <definedName name="optfactors_row28">'[4]Access Export'!$A$91</definedName>
    <definedName name="optfactors_row29">'[4]Access Export'!$A$92</definedName>
    <definedName name="optfactors_row3">'[4]Access Export'!$A$66</definedName>
    <definedName name="optfactors_row30">'[4]Access Export'!$A$93</definedName>
    <definedName name="optfactors_row31">'[4]Access Export'!$A$94</definedName>
    <definedName name="optfactors_row32">'[4]Access Export'!$A$95</definedName>
    <definedName name="optfactors_row4">'[4]Access Export'!$A$67</definedName>
    <definedName name="optfactors_row5">'[4]Access Export'!$A$68</definedName>
    <definedName name="optfactors_row6">'[4]Access Export'!$A$69</definedName>
    <definedName name="optfactors_row7">'[4]Access Export'!$A$70</definedName>
    <definedName name="optfactors_row8">'[4]Access Export'!$A$71</definedName>
    <definedName name="optfactors_row9">'[4]Access Export'!$A$72</definedName>
    <definedName name="optfirstlast_irow1">'[4]Access Import'!$A$99</definedName>
    <definedName name="optfirstlast_irow2">'[4]Access Import'!$A$100</definedName>
    <definedName name="optfirstlast_irow3">'[4]Access Import'!$A$101</definedName>
    <definedName name="optfirstlast_irow4">'[4]Access Import'!$A$102</definedName>
    <definedName name="optfirstlast_irow5">'[4]Access Import'!$A$103</definedName>
    <definedName name="optfirstlast_irow6">'[4]Access Import'!$A$104</definedName>
    <definedName name="optfirstlast_irow7">'[4]Access Import'!$A$105</definedName>
    <definedName name="optfirstlast_irow8">'[4]Access Import'!$A$106</definedName>
    <definedName name="optfirstlast_irow9">'[4]Access Import'!$A$107</definedName>
    <definedName name="optfirstlast_row1">'[4]Access Export'!$A$99</definedName>
    <definedName name="optfirstlast_row2">'[4]Access Export'!$A$100</definedName>
    <definedName name="optfirstlast_row3">'[4]Access Export'!$A$101</definedName>
    <definedName name="optfirstlast_row4">'[4]Access Export'!$A$102</definedName>
    <definedName name="optfirstlast_row5">'[4]Access Export'!$A$103</definedName>
    <definedName name="optfirstlast_row6">'[4]Access Export'!$A$104</definedName>
    <definedName name="optfirstlast_row7">'[4]Access Export'!$A$105</definedName>
    <definedName name="optfirstlast_row8">'[4]Access Export'!$A$106</definedName>
    <definedName name="optinput_irow1">'[4]Access Import'!$A$110</definedName>
    <definedName name="optinput_irow2">'[4]Access Import'!$A$111</definedName>
    <definedName name="optinput_irow3">'[4]Access Import'!$A$112</definedName>
    <definedName name="optinput_irow4">'[4]Access Import'!$A$113</definedName>
    <definedName name="optinput_irow5">'[4]Access Import'!$A$114</definedName>
    <definedName name="optinput_irow6">'[4]Access Import'!$A$115</definedName>
    <definedName name="optinput_irow7">'[4]Access Import'!$A$116</definedName>
    <definedName name="optinput_irow8">'[4]Access Import'!$A$117</definedName>
    <definedName name="optinput_irow9">'[4]Access Import'!$A$118</definedName>
    <definedName name="optinput_row1">'[4]Access Export'!$A$110</definedName>
    <definedName name="optinput_row2">'[4]Access Export'!$A$111</definedName>
    <definedName name="optinput_row3">'[4]Access Export'!$A$112</definedName>
    <definedName name="optinput_row4">'[4]Access Export'!$A$113</definedName>
    <definedName name="optinput_row5">'[4]Access Export'!$A$114</definedName>
    <definedName name="optinput_row6">'[4]Access Export'!$A$115</definedName>
    <definedName name="optinput_row7">'[4]Access Export'!$A$116</definedName>
    <definedName name="optinput_row8">'[4]Access Export'!$A$117</definedName>
    <definedName name="option_1">[4]Hidfac!$I$245</definedName>
    <definedName name="option_2">[4]Hidfac!$I$246</definedName>
    <definedName name="option_3">[4]Hidfac!$I$247</definedName>
    <definedName name="option_4">[4]Hidfac!$I$248</definedName>
    <definedName name="option_hide1" localSheetId="2">[4]Option1!$E$124,[4]Option1!$A$5:$IV$17,[4]Option1!$A$45:$IV$51,[4]Option1!$A$53,[4]Option1!$A$62:$IV$65,[4]Option1!#REF!,[4]Option1!$A$88:$IV$95,[4]Option1!$A$112:$IV$114,[4]Option1!$A$111:$IV$111,[4]Option1!$A$114:$IV$126,[4]Option1!$A$129:$IV$129,[4]Option1!#REF!,[4]Option1!$A$136:$IV$136,[4]Option1!$A$141:$IV$141</definedName>
    <definedName name="option_hide1" localSheetId="1">[4]Option1!$E$124,[4]Option1!$A$5:$IV$17,[4]Option1!$A$45:$IV$51,[4]Option1!$A$53,[4]Option1!$A$62:$IV$65,[4]Option1!#REF!,[4]Option1!$A$88:$IV$95,[4]Option1!$A$112:$IV$114,[4]Option1!$A$111:$IV$111,[4]Option1!$A$114:$IV$126,[4]Option1!$A$129:$IV$129,[4]Option1!#REF!,[4]Option1!$A$136:$IV$136,[4]Option1!$A$141:$IV$141</definedName>
    <definedName name="option_hide1">[4]Option1!$E$124,[4]Option1!$A$5:$IV$17,[4]Option1!$A$45:$IV$51,[4]Option1!$A$53,[4]Option1!$A$62:$IV$65,[4]Option1!#REF!,[4]Option1!$A$88:$IV$95,[4]Option1!$A$112:$IV$114,[4]Option1!$A$111:$IV$111,[4]Option1!$A$114:$IV$126,[4]Option1!$A$129:$IV$129,[4]Option1!#REF!,[4]Option1!$A$136:$IV$136,[4]Option1!$A$141:$IV$141</definedName>
    <definedName name="option_hide2" localSheetId="2">[4]Option2!$A$5:$IV$12,[4]Option2!$A$45:$IV$51,[4]Option2!$A$53,[4]Option2!$A$62:$IV$64,[4]Option2!#REF!,[4]Option2!$A$88:$IV$104,[4]Option2!$A$111:$IV$125,[4]Option2!$A$129:$IV$129,[4]Option2!$A$130:$IV$130,[4]Option2!#REF!,[4]Option2!$A$141:$IV$141,[4]Option2!#REF!,[4]Option2!$A$160:$IV$163</definedName>
    <definedName name="option_hide2" localSheetId="1">[4]Option2!$A$5:$IV$12,[4]Option2!$A$45:$IV$51,[4]Option2!$A$53,[4]Option2!$A$62:$IV$64,[4]Option2!#REF!,[4]Option2!$A$88:$IV$104,[4]Option2!$A$111:$IV$125,[4]Option2!$A$129:$IV$129,[4]Option2!$A$130:$IV$130,[4]Option2!#REF!,[4]Option2!$A$141:$IV$141,[4]Option2!#REF!,[4]Option2!$A$160:$IV$163</definedName>
    <definedName name="option_hide2">[4]Option2!$A$5:$IV$12,[4]Option2!$A$45:$IV$51,[4]Option2!$A$53,[4]Option2!$A$62:$IV$64,[4]Option2!#REF!,[4]Option2!$A$88:$IV$104,[4]Option2!$A$111:$IV$125,[4]Option2!$A$129:$IV$129,[4]Option2!$A$130:$IV$130,[4]Option2!#REF!,[4]Option2!$A$141:$IV$141,[4]Option2!#REF!,[4]Option2!$A$160:$IV$163</definedName>
    <definedName name="option_hide3" localSheetId="2">[4]Option3!$A$5:$IV$12,[4]Option3!$A$45:$IV$51,[4]Option3!$A$53,[4]Option3!$A$61:$IV$64,[4]Option3!#REF!,[4]Option3!$A$88:$IV$104,[4]Option3!$A$111:$IV$126,[4]Option3!$A$129:$IV$129,[4]Option3!$A$130:$IV$130,[4]Option3!#REF!,[4]Option3!$A$141:$IV$141,[4]Option3!$A$155:$IV$155,[4]Option3!$A$160:$IV$163</definedName>
    <definedName name="option_hide3" localSheetId="1">[4]Option3!$A$5:$IV$12,[4]Option3!$A$45:$IV$51,[4]Option3!$A$53,[4]Option3!$A$61:$IV$64,[4]Option3!#REF!,[4]Option3!$A$88:$IV$104,[4]Option3!$A$111:$IV$126,[4]Option3!$A$129:$IV$129,[4]Option3!$A$130:$IV$130,[4]Option3!#REF!,[4]Option3!$A$141:$IV$141,[4]Option3!$A$155:$IV$155,[4]Option3!$A$160:$IV$163</definedName>
    <definedName name="option_hide3">[4]Option3!$A$5:$IV$12,[4]Option3!$A$45:$IV$51,[4]Option3!$A$53,[4]Option3!$A$61:$IV$64,[4]Option3!#REF!,[4]Option3!$A$88:$IV$104,[4]Option3!$A$111:$IV$126,[4]Option3!$A$129:$IV$129,[4]Option3!$A$130:$IV$130,[4]Option3!#REF!,[4]Option3!$A$141:$IV$141,[4]Option3!$A$155:$IV$155,[4]Option3!$A$160:$IV$163</definedName>
    <definedName name="option_hide4" localSheetId="2">[4]Option4!$A$5:$IV$12,[4]Option4!$A$45:$IV$51,[4]Option4!$A$53,[4]Option4!$A$62:$IV$64,[4]Option4!#REF!,[4]Option4!$A$88:$IV$104,[4]Option4!$A$111:$IV$126,[4]Option4!$A$129:$IV$129,[4]Option4!$A$130:$IV$130,[4]Option4!#REF!,[4]Option4!$A$141:$IV$141,[4]Option4!#REF!,[4]Option4!$A$160:$IV$163</definedName>
    <definedName name="option_hide4" localSheetId="1">[4]Option4!$A$5:$IV$12,[4]Option4!$A$45:$IV$51,[4]Option4!$A$53,[4]Option4!$A$62:$IV$64,[4]Option4!#REF!,[4]Option4!$A$88:$IV$104,[4]Option4!$A$111:$IV$126,[4]Option4!$A$129:$IV$129,[4]Option4!$A$130:$IV$130,[4]Option4!#REF!,[4]Option4!$A$141:$IV$141,[4]Option4!#REF!,[4]Option4!$A$160:$IV$163</definedName>
    <definedName name="option_hide4">[4]Option4!$A$5:$IV$12,[4]Option4!$A$45:$IV$51,[4]Option4!$A$53,[4]Option4!$A$62:$IV$64,[4]Option4!#REF!,[4]Option4!$A$88:$IV$104,[4]Option4!$A$111:$IV$126,[4]Option4!$A$129:$IV$129,[4]Option4!$A$130:$IV$130,[4]Option4!#REF!,[4]Option4!$A$141:$IV$141,[4]Option4!#REF!,[4]Option4!$A$160:$IV$163</definedName>
    <definedName name="option_renew_hide1">[4]Option1!$A$19:$IV$20,[4]Option1!$A$56:$IV$56</definedName>
    <definedName name="option_renew_hide2">[4]Option2!$A$19:$IV$20,[4]Option2!$A$56:$IV$56</definedName>
    <definedName name="option_renew_hide3">[4]Option3!$A$19:$IV$20,[4]Option3!$A$51:$IV$51</definedName>
    <definedName name="option_renew_hide4">[4]Option4!$A$19:$IV$20,[4]Option4!$A28:$IV$51</definedName>
    <definedName name="OPTION1" localSheetId="2">#REF!</definedName>
    <definedName name="OPTION1" localSheetId="1">#REF!</definedName>
    <definedName name="OPTION1">#REF!</definedName>
    <definedName name="Option1AdminFeesShow">[15]Option1!$G$245:$I$245,[15]Option1!$G$250:$I$250,[15]Option1!$G$252:$I$252,[15]Option1!$G$253:$I$253</definedName>
    <definedName name="Option1HideIBNRCap">[15]Option1!$A$226:$A$232,[15]Option1!$A$260:$A$267,[15]Option1!$A$280:$A$283</definedName>
    <definedName name="OPTION2">[8]RateSheet!$J$1:$R$65536</definedName>
    <definedName name="OPTION3">[8]RateSheet!$M$1:$R$65536</definedName>
    <definedName name="OPTION4">[8]RateSheet!$P$1:$R$65536</definedName>
    <definedName name="optional_hmc" localSheetId="2">#REF!</definedName>
    <definedName name="optional_hmc" localSheetId="1">#REF!</definedName>
    <definedName name="optional_hmc">#REF!</definedName>
    <definedName name="OptionGaFiNBURetention">[15]Option1!$A$267:$A$279,[15]Option1!$A$241:$A$253</definedName>
    <definedName name="OptionGARateHide">[15]Option1!$C$159:$E$166,[15]Option1!$H$164:$J$164</definedName>
    <definedName name="OptionGaTiersHide">[15]Option1!$B$84,[15]Option1!$B$89,[15]Option1!$B$93,[15]Option1!$B$98,[15]Option1!$A$161,[15]Option1!$A$166,[15]Option1!$A$164,[15]Option1!$B$96,[15]Option1!$B$87</definedName>
    <definedName name="OptionHideDetailAdmin">[21]Option1!$234:$259,[21]Option1!$271:$287</definedName>
    <definedName name="OptionHideGaNBURetention">[21]Option1!$241:$259,[21]Option1!$271:$278</definedName>
    <definedName name="OptionHideGARows">[21]Option1!$78:$78,[21]Option1!$85:$85,[21]Option1!$94:$94,[21]Option1!$162:$162,[21]Option1!$264:$270</definedName>
    <definedName name="OptionHideVARows">[21]Option1!$14:$19,[21]Option1!$84:$84,[21]Option1!$87:$87,[21]Option1!$93:$93,[21]Option1!$96:$96,[21]Option1!$149:$151,[21]Option1!$149:$156,[21]Option1!$161:$161,[21]Option1!$164:$164,[21]Option1!$166:$166,[21]Option1!$172:$178,[21]Option1!$234:$240,[21]Option1!$271:$287,[21]Option1!$254:$259,[21]Option1!$89:$89,[21]Option1!$98:$98</definedName>
    <definedName name="OptionShowGA">[15]Option1!$A$87,[15]Option1!$A$89,[15]Option1!$A$96,[15]Option1!$A$98,[15]Option1!$A$164,[15]Option1!$A$166</definedName>
    <definedName name="OptionShowGaFI">[15]Option1!$A$14:$A$19,[15]Option1!$A$70:$A$74,[15]Option1!$A$149:$J$156,[15]Option1!$A$172:$A$178,[15]Option1!$A$219:$A$232,[15]Option1!$A$241:$A$259,[15]Option1!$A$267:$A$283,[15]Option1!$A$161,[15]Option1!$B$93,[15]Option1!$B$84,[15]Option1!$234:$240</definedName>
    <definedName name="OptionShowGaSI">[15]Option1!$A$14:$A$19,[15]Option1!$A$70:$A$74,[15]Option1!$A$149:$J$155,[15]Option1!$A$172:$A$178,[15]Option1!$A$254:$A$266,[15]Option1!$A$275:$A$283,[15]Option1!$234:$240</definedName>
    <definedName name="OptionShowVaFI">[15]Option1!$A$78,[15]Option1!$A$260:$A$266,[15]Option1!$A$219:$A$232,[15]Option1!$A$70:$A$74,[15]Option1!$A$85,[15]Option1!$A$94,[15]Option1!$A$162</definedName>
    <definedName name="OptionShowVaSI">[15]Option1!$A$70:$A$74,[15]Option1!$A$78,[15]Option1!$A$260:$A$266,[15]Option1!$A$85,[15]Option1!$A$94,[15]Option1!$A$162,[15]Option1!$A$184:$A$194,[15]Option1!$A$275:$A$279</definedName>
    <definedName name="optrates_irow1">'[4]Access Import'!$A$121</definedName>
    <definedName name="optrates_irow10">'[4]Access Import'!$A$130</definedName>
    <definedName name="optrates_irow11">'[4]Access Import'!$A$131</definedName>
    <definedName name="optrates_irow12">'[4]Access Import'!$A$132</definedName>
    <definedName name="optrates_irow13">'[18]Access Import'!$A$126</definedName>
    <definedName name="optrates_irow14">'[18]Access Import'!$A$127</definedName>
    <definedName name="optrates_irow15">'[18]Access Import'!$A$128</definedName>
    <definedName name="optrates_irow16">'[18]Access Import'!$A$129</definedName>
    <definedName name="optrates_irow2">'[4]Access Import'!$A$122</definedName>
    <definedName name="optrates_irow3">'[4]Access Import'!$A$123</definedName>
    <definedName name="optrates_irow4">'[4]Access Import'!$A$124</definedName>
    <definedName name="optrates_irow5">'[4]Access Import'!$A$125</definedName>
    <definedName name="optrates_irow6">'[4]Access Import'!$A$126</definedName>
    <definedName name="optrates_irow7">'[4]Access Import'!$A$127</definedName>
    <definedName name="optrates_irow8">'[4]Access Import'!$A$128</definedName>
    <definedName name="optrates_irow9">'[4]Access Import'!$A$129</definedName>
    <definedName name="optrates_row1">'[4]Access Export'!$A$121</definedName>
    <definedName name="optrates_row10">'[4]Access Export'!$A$130</definedName>
    <definedName name="optrates_row11">'[4]Access Export'!$A$131</definedName>
    <definedName name="optrates_row12">'[4]Access Export'!$A$132</definedName>
    <definedName name="optrates_row13">'[18]Access Export'!$A$126</definedName>
    <definedName name="optrates_row14">'[18]Access Export'!$A$127</definedName>
    <definedName name="optrates_row15">'[18]Access Export'!$A$128</definedName>
    <definedName name="optrates_row16">'[18]Access Export'!$A$129</definedName>
    <definedName name="optrates_row2">'[4]Access Export'!$A$122</definedName>
    <definedName name="optrates_row3">'[4]Access Export'!$A$123</definedName>
    <definedName name="optrates_row4">'[4]Access Export'!$A$124</definedName>
    <definedName name="optrates_row5">'[4]Access Export'!$A$125</definedName>
    <definedName name="optrates_row6">'[4]Access Export'!$A$126</definedName>
    <definedName name="optrates_row7">'[4]Access Export'!$A$127</definedName>
    <definedName name="optrates_row8">'[4]Access Export'!$A$128</definedName>
    <definedName name="optrates_row9">'[4]Access Export'!$A$129</definedName>
    <definedName name="optreins_irow1">'[4]Access Import'!$A$136</definedName>
    <definedName name="optreins_irow10">'[4]Access Import'!$A$145</definedName>
    <definedName name="optreins_irow11">'[4]Access Import'!$A$146</definedName>
    <definedName name="optreins_irow12">'[4]Access Import'!$A$147</definedName>
    <definedName name="optreins_irow13">'[4]Access Import'!$A$148</definedName>
    <definedName name="optreins_irow14">'[4]Access Import'!$A$149</definedName>
    <definedName name="optreins_irow15">'[4]Access Import'!$A$150</definedName>
    <definedName name="optreins_irow16">'[4]Access Import'!$A$151</definedName>
    <definedName name="optreins_irow17">'[4]Access Import'!$A$152</definedName>
    <definedName name="optreins_irow2">'[4]Access Import'!$A$137</definedName>
    <definedName name="optreins_irow3">'[4]Access Import'!$A$138</definedName>
    <definedName name="optreins_irow4">'[4]Access Import'!$A$139</definedName>
    <definedName name="optreins_irow5">'[4]Access Import'!$A$140</definedName>
    <definedName name="optreins_irow6">'[4]Access Import'!$A$141</definedName>
    <definedName name="optreins_irow7">'[4]Access Import'!$A$142</definedName>
    <definedName name="optreins_irow8">'[4]Access Import'!$A$143</definedName>
    <definedName name="optreins_irow9">'[4]Access Import'!$A$144</definedName>
    <definedName name="optreins_row1">'[4]Access Export'!$A$136</definedName>
    <definedName name="optreins_row10">'[4]Access Export'!$A$145</definedName>
    <definedName name="optreins_row11">'[4]Access Export'!$A$146</definedName>
    <definedName name="optreins_row12">'[4]Access Export'!$A$147</definedName>
    <definedName name="optreins_row13">'[4]Access Export'!$A$148</definedName>
    <definedName name="optreins_row14">'[4]Access Export'!$A$149</definedName>
    <definedName name="optreins_row15">'[4]Access Export'!$A$150</definedName>
    <definedName name="optreins_row16">'[4]Access Export'!$A$151</definedName>
    <definedName name="optreins_row17">'[4]Access Export'!$A$152</definedName>
    <definedName name="optreins_row2">'[4]Access Export'!$A$137</definedName>
    <definedName name="optreins_row3">'[4]Access Export'!$A$138</definedName>
    <definedName name="optreins_row4">'[4]Access Export'!$A$139</definedName>
    <definedName name="optreins_row5">'[4]Access Export'!$A$140</definedName>
    <definedName name="optreins_row6">'[4]Access Export'!$A$141</definedName>
    <definedName name="optreins_row7">'[4]Access Export'!$A$142</definedName>
    <definedName name="optreins_row8">'[4]Access Export'!$A$143</definedName>
    <definedName name="optreins_row9">'[4]Access Export'!$A$144</definedName>
    <definedName name="optreleased_irow1">'[16]Access Import'!$A$188</definedName>
    <definedName name="optreleased_irow2">'[16]Access Import'!$A$189</definedName>
    <definedName name="optreleased_irow3">'[16]Access Import'!$A$190</definedName>
    <definedName name="optreleased_irow4">'[16]Access Import'!$A$191</definedName>
    <definedName name="optreleased_row1">'[16]Access Export'!$A$188</definedName>
    <definedName name="optreleased_row2">'[16]Access Export'!$A$189</definedName>
    <definedName name="optreleased_row3">'[16]Access Export'!$A$190</definedName>
    <definedName name="optreleased_row4">'[16]Access Export'!$A$191</definedName>
    <definedName name="optrelrates_irow1">'[4]Access Import'!$A$155</definedName>
    <definedName name="optrelrates_irow10">'[4]Access Import'!$A$164</definedName>
    <definedName name="optrelrates_irow11">'[4]Access Import'!$A$165</definedName>
    <definedName name="optrelrates_irow12">'[4]Access Import'!$A$166</definedName>
    <definedName name="optrelrates_irow13">'[4]Access Import'!$A$167</definedName>
    <definedName name="optrelrates_irow14">'[4]Access Import'!$A$168</definedName>
    <definedName name="optrelrates_irow15">'[4]Access Import'!$A$169</definedName>
    <definedName name="optrelrates_irow16">'[4]Access Import'!$A$170</definedName>
    <definedName name="optrelrates_irow17">'[4]Access Import'!$A$171</definedName>
    <definedName name="optrelrates_irow2">'[4]Access Import'!$A$156</definedName>
    <definedName name="optrelrates_irow3">'[4]Access Import'!$A$157</definedName>
    <definedName name="optrelrates_irow4">'[4]Access Import'!$A$158</definedName>
    <definedName name="optrelrates_irow5">'[4]Access Import'!$A$159</definedName>
    <definedName name="optrelrates_irow6">'[4]Access Import'!$A$160</definedName>
    <definedName name="optrelrates_irow7">'[4]Access Import'!$A$161</definedName>
    <definedName name="optrelrates_irow8">'[4]Access Import'!$A$162</definedName>
    <definedName name="optrelrates_irow9">'[4]Access Import'!$A$163</definedName>
    <definedName name="optrelrates_row1">'[4]Access Export'!$A$155</definedName>
    <definedName name="optrelrates_row10">'[4]Access Export'!$A$164</definedName>
    <definedName name="optrelrates_row11">'[4]Access Export'!$A$165</definedName>
    <definedName name="optrelrates_row12">'[4]Access Export'!$A$166</definedName>
    <definedName name="optrelrates_row13">'[4]Access Export'!$A$167</definedName>
    <definedName name="optrelrates_row14">'[4]Access Export'!$A$168</definedName>
    <definedName name="optrelrates_row15">'[4]Access Export'!$A$169</definedName>
    <definedName name="optrelrates_row16">'[4]Access Export'!$A$170</definedName>
    <definedName name="optrelrates_row17">'[4]Access Export'!$A$171</definedName>
    <definedName name="optrelrates_row2">'[4]Access Export'!$A$156</definedName>
    <definedName name="optrelrates_row3">'[4]Access Export'!$A$157</definedName>
    <definedName name="optrelrates_row4">'[4]Access Export'!$A$158</definedName>
    <definedName name="optrelrates_row5">'[4]Access Export'!$A$159</definedName>
    <definedName name="optrelrates_row6">'[4]Access Export'!$A$160</definedName>
    <definedName name="optrelrates_row7">'[4]Access Export'!$A$161</definedName>
    <definedName name="optrelrates_row8">'[4]Access Export'!$A$162</definedName>
    <definedName name="optrelrates_row9">'[4]Access Export'!$A$163</definedName>
    <definedName name="optresults_irow1" localSheetId="2">'[4]Access Import'!#REF!</definedName>
    <definedName name="optresults_irow1" localSheetId="1">'[4]Access Import'!#REF!</definedName>
    <definedName name="optresults_irow1">'[4]Access Import'!#REF!</definedName>
    <definedName name="optresults_irow2" localSheetId="2">'[4]Access Import'!#REF!</definedName>
    <definedName name="optresults_irow2" localSheetId="1">'[4]Access Import'!#REF!</definedName>
    <definedName name="optresults_irow2">'[4]Access Import'!#REF!</definedName>
    <definedName name="optresults_irow3" localSheetId="2">'[4]Access Import'!#REF!</definedName>
    <definedName name="optresults_irow3" localSheetId="1">'[4]Access Import'!#REF!</definedName>
    <definedName name="optresults_irow3">'[4]Access Import'!#REF!</definedName>
    <definedName name="optresults_irow4" localSheetId="2">'[4]Access Import'!#REF!</definedName>
    <definedName name="optresults_irow4" localSheetId="1">'[4]Access Import'!#REF!</definedName>
    <definedName name="optresults_irow4">'[4]Access Import'!#REF!</definedName>
    <definedName name="optresults_irow5" localSheetId="2">'[4]Access Import'!#REF!</definedName>
    <definedName name="optresults_irow5" localSheetId="1">'[4]Access Import'!#REF!</definedName>
    <definedName name="optresults_irow5">'[4]Access Import'!#REF!</definedName>
    <definedName name="optresults_row1" localSheetId="2">'[4]Access Export'!#REF!</definedName>
    <definedName name="optresults_row1" localSheetId="1">'[4]Access Export'!#REF!</definedName>
    <definedName name="optresults_row1">'[4]Access Export'!#REF!</definedName>
    <definedName name="optresults_row2" localSheetId="2">'[4]Access Export'!#REF!</definedName>
    <definedName name="optresults_row2" localSheetId="1">'[4]Access Export'!#REF!</definedName>
    <definedName name="optresults_row2">'[4]Access Export'!#REF!</definedName>
    <definedName name="optresults_row3" localSheetId="2">'[4]Access Export'!#REF!</definedName>
    <definedName name="optresults_row3" localSheetId="1">'[4]Access Export'!#REF!</definedName>
    <definedName name="optresults_row3">'[4]Access Export'!#REF!</definedName>
    <definedName name="optresults_row4" localSheetId="2">'[4]Access Export'!#REF!</definedName>
    <definedName name="optresults_row4" localSheetId="1">'[4]Access Export'!#REF!</definedName>
    <definedName name="optresults_row4">'[4]Access Export'!#REF!</definedName>
    <definedName name="optresults_row5" localSheetId="2">'[4]Access Export'!#REF!</definedName>
    <definedName name="optresults_row5" localSheetId="1">'[4]Access Export'!#REF!</definedName>
    <definedName name="optresults_row5">'[4]Access Export'!#REF!</definedName>
    <definedName name="OSDENTPOL" localSheetId="2">[3]CMITS!#REF!</definedName>
    <definedName name="OSDENTPOL" localSheetId="1">[3]CMITS!#REF!</definedName>
    <definedName name="OSDENTPOL">[3]CMITS!#REF!</definedName>
    <definedName name="OSEQVPOL" localSheetId="2">[3]CMITS!#REF!</definedName>
    <definedName name="OSEQVPOL" localSheetId="1">[3]CMITS!#REF!</definedName>
    <definedName name="OSEQVPOL">[3]CMITS!#REF!</definedName>
    <definedName name="OSPOL">[1]CMITS!$D$11</definedName>
    <definedName name="OSRATIO" localSheetId="2">[3]CMITS!#REF!</definedName>
    <definedName name="OSRATIO" localSheetId="1">[3]CMITS!#REF!</definedName>
    <definedName name="OSRATIO">[3]CMITS!#REF!</definedName>
    <definedName name="Override_increase">'[15]Rate Review'!$D$18</definedName>
    <definedName name="p_adjust1" localSheetId="2">#REF!</definedName>
    <definedName name="p_adjust1" localSheetId="1">#REF!</definedName>
    <definedName name="p_adjust1">#REF!</definedName>
    <definedName name="p_adjust2" localSheetId="2">#REF!</definedName>
    <definedName name="p_adjust2" localSheetId="1">#REF!</definedName>
    <definedName name="p_adjust2">#REF!</definedName>
    <definedName name="p_adjust3" localSheetId="2">#REF!</definedName>
    <definedName name="p_adjust3" localSheetId="1">#REF!</definedName>
    <definedName name="p_adjust3">#REF!</definedName>
    <definedName name="p_adjust4" localSheetId="2">#REF!</definedName>
    <definedName name="p_adjust4" localSheetId="1">#REF!</definedName>
    <definedName name="p_adjust4">#REF!</definedName>
    <definedName name="P_CARVE0UT" localSheetId="2">[8]RateSheet!#REF!</definedName>
    <definedName name="P_CARVE0UT" localSheetId="1">[8]RateSheet!#REF!</definedName>
    <definedName name="P_CARVE0UT">[8]RateSheet!#REF!</definedName>
    <definedName name="P_CHILD" localSheetId="2">[8]RateSheet!#REF!</definedName>
    <definedName name="P_CHILD" localSheetId="1">[8]RateSheet!#REF!</definedName>
    <definedName name="P_CHILD">[8]RateSheet!#REF!</definedName>
    <definedName name="P_CHILDREN" localSheetId="2">[8]RateSheet!#REF!</definedName>
    <definedName name="P_CHILDREN" localSheetId="1">[8]RateSheet!#REF!</definedName>
    <definedName name="P_CHILDREN">[8]RateSheet!#REF!</definedName>
    <definedName name="P_FAMILY">[8]RateSheet!$A$20:$IV$20</definedName>
    <definedName name="P_SPOUSE" localSheetId="2">[8]RateSheet!#REF!</definedName>
    <definedName name="P_SPOUSE" localSheetId="1">[8]RateSheet!#REF!</definedName>
    <definedName name="P_SPOUSE">[8]RateSheet!#REF!</definedName>
    <definedName name="PAGE1" localSheetId="2">#REF!</definedName>
    <definedName name="PAGE1" localSheetId="1">#REF!</definedName>
    <definedName name="PAGE1">#REF!</definedName>
    <definedName name="PAGE2" localSheetId="2">#REF!</definedName>
    <definedName name="PAGE2" localSheetId="1">#REF!</definedName>
    <definedName name="PAGE2">#REF!</definedName>
    <definedName name="PAGE4" localSheetId="2">#REF!</definedName>
    <definedName name="PAGE4" localSheetId="1">#REF!</definedName>
    <definedName name="PAGE4">#REF!</definedName>
    <definedName name="PAGE5" localSheetId="2">[40]RUA!#REF!</definedName>
    <definedName name="PAGE5" localSheetId="1">[40]RUA!#REF!</definedName>
    <definedName name="PAGE5">[40]RUA!#REF!</definedName>
    <definedName name="Parking">[41]Data!$M$1</definedName>
    <definedName name="PARPL">[1]CMITS!$D$19</definedName>
    <definedName name="PARTCMP" localSheetId="2">[3]CMITS!#REF!</definedName>
    <definedName name="PARTCMP" localSheetId="1">[3]CMITS!#REF!</definedName>
    <definedName name="PARTCMP">[3]CMITS!#REF!</definedName>
    <definedName name="PARTPPO" localSheetId="2">[3]CMITS!#REF!</definedName>
    <definedName name="PARTPPO" localSheetId="1">[3]CMITS!#REF!</definedName>
    <definedName name="PARTPPO">[3]CMITS!#REF!</definedName>
    <definedName name="payroll" localSheetId="2">#REF!</definedName>
    <definedName name="payroll" localSheetId="1">#REF!</definedName>
    <definedName name="payroll">#REF!</definedName>
    <definedName name="pc">[31]Data!$A$2:$B$19</definedName>
    <definedName name="pcpm" localSheetId="2">[4]Option2!#REF!</definedName>
    <definedName name="pcpm" localSheetId="1">[4]Option2!#REF!</definedName>
    <definedName name="pcpm">[4]Option2!#REF!</definedName>
    <definedName name="pcpm_used">[16]Hidfac!$C$270</definedName>
    <definedName name="PCPMCalcsFormat">[15]CalcsPCPM!$C$98,[15]CalcsPCPM!$C$99,[15]CalcsPCPM!$C$104:$C$106,[15]CalcsPCPM!$G$98,[15]CalcsPCPM!$G$99,[15]CalcsPCPM!$G$104:$G$106,[15]CalcsPCPM!$K$98,[15]CalcsPCPM!$K$99,[15]CalcsPCPM!$K$104:$K$106,[15]CalcsPCPM!$O$98,[15]CalcsPCPM!$O$100,[15]CalcsPCPM!$O$99,[15]CalcsPCPM!$O$104:$O$106,[15]CalcsPCPM!$S$98,[15]CalcsPCPM!$S$99,[15]CalcsPCPM!$S$104:$S$106,[15]CalcsPCPM!$W$98,[15]CalcsPCPM!$W$99,[15]CalcsPCPM!$W$104:$W$106,[15]CalcsPCPM!$AA$98,[15]CalcsPCPM!$AA$99,[15]CalcsPCPM!$AA$104:$AA$106,[15]CalcsPCPM!$AE$98,[15]CalcsPCPM!$AE$104:$AE$106</definedName>
    <definedName name="PCPMIbnrCap">[15]Option1!$B$227</definedName>
    <definedName name="peninsula">[4]Hidfac!$B$237</definedName>
    <definedName name="PerScriptAdmin">[18]Calcs!$R$93</definedName>
    <definedName name="personal_file">[15]Hidfac!$B$127</definedName>
    <definedName name="PG" localSheetId="2">#REF!</definedName>
    <definedName name="PG" localSheetId="1">#REF!</definedName>
    <definedName name="PG">#REF!</definedName>
    <definedName name="phc_cover" localSheetId="2">#REF!</definedName>
    <definedName name="phc_cover" localSheetId="1">#REF!</definedName>
    <definedName name="phc_cover">#REF!</definedName>
    <definedName name="physician_pros" localSheetId="2">#REF!</definedName>
    <definedName name="physician_pros" localSheetId="1">#REF!</definedName>
    <definedName name="physician_pros">#REF!</definedName>
    <definedName name="physician_savings">'[5]Mature Calcs'!$I$42</definedName>
    <definedName name="physicians">[4]Hidfac!$B$239</definedName>
    <definedName name="pic_trigon">"Picture 1"</definedName>
    <definedName name="PL" hidden="1">{#N/A,#N/A,FALSE,"monthly";#N/A,#N/A,FALSE,"aeroglide 98"}</definedName>
    <definedName name="pl_clear_range">'[4]P&amp;L'!$D$10:$M$44</definedName>
    <definedName name="pl_comments">'[4]P&amp;L'!$B$47</definedName>
    <definedName name="pl_cur_total">'[4]P&amp;L Review'!$H$10:$H$44</definedName>
    <definedName name="pl_cur1">'[4]P&amp;L Review'!$D$10:$D$44</definedName>
    <definedName name="pl_cur2">'[4]P&amp;L Review'!$E$10:$E$44</definedName>
    <definedName name="pl_cur3">'[4]P&amp;L Review'!$F$10:$F$44</definedName>
    <definedName name="pl_cur4">'[4]P&amp;L Review'!$G$10:$G$44</definedName>
    <definedName name="pl_current_trend">'[42]RUA_UA Review'!$F$42</definedName>
    <definedName name="pl_eff">'[4]P&amp;L Review'!$D$4</definedName>
    <definedName name="pl_group_name">'[4]P&amp;L Review'!$D$3</definedName>
    <definedName name="pl_guarantees">'[4]P&amp;L'!$D$7</definedName>
    <definedName name="pl_ibnr_cap">'[16]P&amp;L'!$A$40:$IV$41</definedName>
    <definedName name="pl_line1" localSheetId="2">#REF!</definedName>
    <definedName name="pl_line1" localSheetId="1">#REF!</definedName>
    <definedName name="pl_line1">#REF!</definedName>
    <definedName name="pl_line2" localSheetId="2">#REF!</definedName>
    <definedName name="pl_line2" localSheetId="1">#REF!</definedName>
    <definedName name="pl_line2">#REF!</definedName>
    <definedName name="pl_line3" localSheetId="2">#REF!</definedName>
    <definedName name="pl_line3" localSheetId="1">#REF!</definedName>
    <definedName name="pl_line3">#REF!</definedName>
    <definedName name="pl_line4" localSheetId="2">#REF!</definedName>
    <definedName name="pl_line4" localSheetId="1">#REF!</definedName>
    <definedName name="pl_line4">#REF!</definedName>
    <definedName name="pl_released_columns">'[18]P&amp;L'!$G$1:$H$65536</definedName>
    <definedName name="pl_ren_total">'[4]P&amp;L Review'!$M$10:$M$44</definedName>
    <definedName name="pl_ren1">'[4]P&amp;L Review'!$I$10:$I$44</definedName>
    <definedName name="PL_ren2">'[4]P&amp;L Review'!$J$10:$J$44</definedName>
    <definedName name="PL_ren3">'[4]P&amp;L Review'!$K$10:$K$44</definedName>
    <definedName name="pl_ren4">'[4]P&amp;L Review'!$L$10:$L$44</definedName>
    <definedName name="pl_renewal1">'[4]P&amp;L Review'!$J$1:$M$65536</definedName>
    <definedName name="pl_renewal2">'[4]P&amp;L Review'!$K$1:$L$65536</definedName>
    <definedName name="pl_renewal3">'[4]P&amp;L Review'!$L$1:$L$65536</definedName>
    <definedName name="pl_reserve">'[16]P&amp;L'!$A$20:$IV$22</definedName>
    <definedName name="pl_risk">'[16]P&amp;L'!$A$23:$IV$25</definedName>
    <definedName name="pl_spot1">'[4]P&amp;L'!$D$10</definedName>
    <definedName name="pl_spot10">'[4]P&amp;L'!$M$10</definedName>
    <definedName name="pl_spot2">'[4]P&amp;L'!$E$10</definedName>
    <definedName name="pl_spot3">'[4]P&amp;L'!$F$10</definedName>
    <definedName name="pl_spot4">'[4]P&amp;L'!$G$10</definedName>
    <definedName name="pl_spot5">'[4]P&amp;L'!$H$10</definedName>
    <definedName name="pl_spot6">'[4]P&amp;L'!$I$10</definedName>
    <definedName name="pl_spot7">'[4]P&amp;L'!$J$10</definedName>
    <definedName name="pl_spot8">'[4]P&amp;L'!$K$10</definedName>
    <definedName name="pl_spot9">'[4]P&amp;L'!$L$10</definedName>
    <definedName name="pl_status">[18]Hidfac!$G$254</definedName>
    <definedName name="pl_trend_range">'[42]RUA_UA Review'!$D$40:$H$45</definedName>
    <definedName name="pl_variable_admin">'[16]P&amp;L'!$A$15:$IV$17</definedName>
    <definedName name="plAcct_irow1">'[16]Access Import'!$A$149</definedName>
    <definedName name="PLAcct_row1">'[16]Access Export'!$A$149</definedName>
    <definedName name="Plan_Table" localSheetId="2">#REF!</definedName>
    <definedName name="Plan_Table" localSheetId="1">#REF!</definedName>
    <definedName name="Plan_Table">#REF!</definedName>
    <definedName name="PLOptsCurrent_row1">'[42]Min Prem Rate Calcs'!$A$153</definedName>
    <definedName name="PLOptsCurrent_row2">'[42]Min Prem Rate Calcs'!$A$154</definedName>
    <definedName name="PLOptsCurrent_Row3">'[42]Min Prem Rate Calcs'!$A$155</definedName>
    <definedName name="PLOptsCurrent_row4">'[42]Min Prem Rate Calcs'!$A$156</definedName>
    <definedName name="PLOptsCurrentRow3">'[42]Min Prem Rate Calcs'!$A$155</definedName>
    <definedName name="PLOptsRenewal_row1">'[42]Min Prem Rate Calcs'!$A$160</definedName>
    <definedName name="PLOptsRenewal_row2">'[42]Min Prem Rate Calcs'!$A$161</definedName>
    <definedName name="PLOptsRenewal_row3">'[42]Min Prem Rate Calcs'!$A$162</definedName>
    <definedName name="PLOptsRenewal_row4">'[42]Min Prem Rate Calcs'!$A$163</definedName>
    <definedName name="pool_hmo">[4]Hidfac!$K$75:$N$92</definedName>
    <definedName name="pool_limit" localSheetId="2">#REF!</definedName>
    <definedName name="pool_limit" localSheetId="1">#REF!</definedName>
    <definedName name="pool_limit">#REF!</definedName>
    <definedName name="pool_nonpar_ded">[4]Hidfac!$G$75:$J$92</definedName>
    <definedName name="pool_nonpar_ded500">[4]Hidfac!$G$94:$J$111</definedName>
    <definedName name="pool_par_ded">[4]Hidfac!$B$75:$E$92</definedName>
    <definedName name="pool_par_ded500">[4]Hidfac!$B$94:$E$111</definedName>
    <definedName name="Pool_table" localSheetId="2">#REF!</definedName>
    <definedName name="Pool_table" localSheetId="1">#REF!</definedName>
    <definedName name="Pool_table">#REF!</definedName>
    <definedName name="pool_table_subset" localSheetId="2">#REF!</definedName>
    <definedName name="pool_table_subset" localSheetId="1">#REF!</definedName>
    <definedName name="pool_table_subset">#REF!</definedName>
    <definedName name="pooling_factors_anthem">[18]Hidfac!$A$105:$D$122</definedName>
    <definedName name="pooling_factors_hmo">[18]Hidfac!$E$105:$H$122</definedName>
    <definedName name="PoolingDefaultGaLocal">[15]Hidfac!$E$540</definedName>
    <definedName name="PoolingDefaultGANA">[15]Hidfac!$E$548</definedName>
    <definedName name="PoolingDefaultVA">[15]Hidfac!$E$556</definedName>
    <definedName name="pos" localSheetId="2">#REF!</definedName>
    <definedName name="pos" localSheetId="1">#REF!</definedName>
    <definedName name="pos">#REF!</definedName>
    <definedName name="pos_standard">[4]Hidfac!$C$40</definedName>
    <definedName name="POSPOL">[1]CMITS!$D$16</definedName>
    <definedName name="ppo" localSheetId="2">#REF!</definedName>
    <definedName name="ppo" localSheetId="1">#REF!</definedName>
    <definedName name="ppo">#REF!</definedName>
    <definedName name="PPOContracts">[15]CalcsPCPM!$AO$17</definedName>
    <definedName name="PPOPOL">[1]CMITS!$D$13</definedName>
    <definedName name="premium_hmo" localSheetId="2">#REF!</definedName>
    <definedName name="premium_hmo" localSheetId="1">#REF!</definedName>
    <definedName name="premium_hmo">#REF!</definedName>
    <definedName name="premium_trigon" localSheetId="2">#REF!</definedName>
    <definedName name="premium_trigon" localSheetId="1">#REF!</definedName>
    <definedName name="premium_trigon">#REF!</definedName>
    <definedName name="PRESENT_PREM">[8]RateSheet!$A$18:$IV$18</definedName>
    <definedName name="PRINT">[1]CMITS!$B$5:$I$168</definedName>
    <definedName name="_xlnm.Print_Area" localSheetId="2">'4 Tier Contribution by Tier'!$B$1:$N$35</definedName>
    <definedName name="_xlnm.Print_Area" localSheetId="1">'4 Tier Flat Dollar'!$B$1:$N$35</definedName>
    <definedName name="_xlnm.Print_Area">#REF!</definedName>
    <definedName name="Print_Area_MI" localSheetId="2">#REF!</definedName>
    <definedName name="Print_Area_MI" localSheetId="1">#REF!</definedName>
    <definedName name="Print_Area_MI">#REF!</definedName>
    <definedName name="print_area1" localSheetId="2">#REF!</definedName>
    <definedName name="print_area1" localSheetId="1">#REF!</definedName>
    <definedName name="print_area1">#REF!</definedName>
    <definedName name="print_area2" localSheetId="2">#REF!</definedName>
    <definedName name="print_area2" localSheetId="1">#REF!</definedName>
    <definedName name="print_area2">#REF!</definedName>
    <definedName name="Print_Titles_MI" localSheetId="2">#REF!</definedName>
    <definedName name="Print_Titles_MI" localSheetId="1">#REF!</definedName>
    <definedName name="Print_Titles_MI">#REF!</definedName>
    <definedName name="PRINTALL" localSheetId="2">#REF!</definedName>
    <definedName name="PRINTALL" localSheetId="1">#REF!</definedName>
    <definedName name="PRINTALL">#REF!</definedName>
    <definedName name="PRINTINFORCE" localSheetId="2">#REF!</definedName>
    <definedName name="PRINTINFORCE" localSheetId="1">#REF!</definedName>
    <definedName name="PRINTINFORCE">#REF!</definedName>
    <definedName name="PRINTLARGECLMS" localSheetId="2">#REF!</definedName>
    <definedName name="PRINTLARGECLMS" localSheetId="1">#REF!</definedName>
    <definedName name="PRINTLARGECLMS">#REF!</definedName>
    <definedName name="PRINTMEDPROJ" localSheetId="2">#REF!</definedName>
    <definedName name="PRINTMEDPROJ" localSheetId="1">#REF!</definedName>
    <definedName name="PRINTMEDPROJ">#REF!</definedName>
    <definedName name="PRINTMNTHLYCLMS" localSheetId="2">#REF!</definedName>
    <definedName name="PRINTMNTHLYCLMS" localSheetId="1">#REF!</definedName>
    <definedName name="PRINTMNTHLYCLMS">#REF!</definedName>
    <definedName name="PRINTNEWRATES" localSheetId="2">#REF!</definedName>
    <definedName name="PRINTNEWRATES" localSheetId="1">#REF!</definedName>
    <definedName name="PRINTNEWRATES">#REF!</definedName>
    <definedName name="PRINTOLDRATES" localSheetId="2">#REF!</definedName>
    <definedName name="PRINTOLDRATES" localSheetId="1">#REF!</definedName>
    <definedName name="PRINTOLDRATES">#REF!</definedName>
    <definedName name="prior_adjust1" localSheetId="2">#REF!</definedName>
    <definedName name="prior_adjust1" localSheetId="1">#REF!</definedName>
    <definedName name="prior_adjust1">#REF!</definedName>
    <definedName name="prior_adjust2" localSheetId="2">#REF!</definedName>
    <definedName name="prior_adjust2" localSheetId="1">#REF!</definedName>
    <definedName name="prior_adjust2">#REF!</definedName>
    <definedName name="prior_adjust3" localSheetId="2">#REF!</definedName>
    <definedName name="prior_adjust3" localSheetId="1">#REF!</definedName>
    <definedName name="prior_adjust3">#REF!</definedName>
    <definedName name="prior_adjust4" localSheetId="2">#REF!</definedName>
    <definedName name="prior_adjust4" localSheetId="1">#REF!</definedName>
    <definedName name="prior_adjust4">#REF!</definedName>
    <definedName name="prior_beg">[4]General!$D$20</definedName>
    <definedName name="prior_blending">[4]Hidfac!$C$65</definedName>
    <definedName name="prior_contribution" localSheetId="2">#REF!</definedName>
    <definedName name="prior_contribution" localSheetId="1">#REF!</definedName>
    <definedName name="prior_contribution">#REF!</definedName>
    <definedName name="prior_contribution_drug" localSheetId="2">#REF!</definedName>
    <definedName name="prior_contribution_drug" localSheetId="1">#REF!</definedName>
    <definedName name="prior_contribution_drug">#REF!</definedName>
    <definedName name="prior_drug_claims" localSheetId="2">#REF!</definedName>
    <definedName name="prior_drug_claims" localSheetId="1">#REF!</definedName>
    <definedName name="prior_drug_claims">#REF!</definedName>
    <definedName name="prior_ECD" localSheetId="2">#REF!</definedName>
    <definedName name="prior_ECD" localSheetId="1">#REF!</definedName>
    <definedName name="prior_ECD">#REF!</definedName>
    <definedName name="prior_end">[4]General!$E$20</definedName>
    <definedName name="prior_extra" localSheetId="2">#REF!</definedName>
    <definedName name="prior_extra" localSheetId="1">#REF!</definedName>
    <definedName name="prior_extra">#REF!</definedName>
    <definedName name="prior_ibnr" localSheetId="2">#REF!</definedName>
    <definedName name="prior_ibnr" localSheetId="1">#REF!</definedName>
    <definedName name="prior_ibnr">#REF!</definedName>
    <definedName name="prior_ibnr_in" localSheetId="2">#REF!</definedName>
    <definedName name="prior_ibnr_in" localSheetId="1">#REF!</definedName>
    <definedName name="prior_ibnr_in">#REF!</definedName>
    <definedName name="prior_ibnr_out" localSheetId="2">#REF!</definedName>
    <definedName name="prior_ibnr_out" localSheetId="1">#REF!</definedName>
    <definedName name="prior_ibnr_out">#REF!</definedName>
    <definedName name="prior_months">[4]Hidfac!$D$284</definedName>
    <definedName name="prior_review_period">[22]Hidfac!$C$304</definedName>
    <definedName name="prior_weight" localSheetId="2">#REF!</definedName>
    <definedName name="prior_weight" localSheetId="1">#REF!</definedName>
    <definedName name="prior_weight">#REF!</definedName>
    <definedName name="PriorBeg">[15]General!$F$40</definedName>
    <definedName name="PriorEnd">[15]General!$G$40</definedName>
    <definedName name="priority">[4]Hidfac!$B$238</definedName>
    <definedName name="priority_cover" localSheetId="2">#REF!</definedName>
    <definedName name="priority_cover" localSheetId="1">#REF!</definedName>
    <definedName name="priority_cover">#REF!</definedName>
    <definedName name="pro_commission_language">[18]Hidfac!$C$430</definedName>
    <definedName name="pro_hide_lines" localSheetId="2">[4]Option1!$A$5:$IV$12,[4]Option1!$A$45:$IV$54,[4]Option1!$A$62:$IV$64,[4]Option1!#REF!,[4]Option1!$A$88:$IV$95,[4]Option1!$A$111:$IV$126,[4]Option1!$A$129:$IV$129,[4]Option1!#REF!,[4]Option1!$A$136:$IV$136,[4]Option1!$A$141:$IV$141,[4]Option1!$A$155:$IV$155,[4]Option1!$A$160:$IV$163</definedName>
    <definedName name="pro_hide_lines" localSheetId="1">[4]Option1!$A$5:$IV$12,[4]Option1!$A$45:$IV$54,[4]Option1!$A$62:$IV$64,[4]Option1!#REF!,[4]Option1!$A$88:$IV$95,[4]Option1!$A$111:$IV$126,[4]Option1!$A$129:$IV$129,[4]Option1!#REF!,[4]Option1!$A$136:$IV$136,[4]Option1!$A$141:$IV$141,[4]Option1!$A$155:$IV$155,[4]Option1!$A$160:$IV$163</definedName>
    <definedName name="pro_hide_lines">[4]Option1!$A$5:$IV$12,[4]Option1!$A$45:$IV$54,[4]Option1!$A$62:$IV$64,[4]Option1!#REF!,[4]Option1!$A$88:$IV$95,[4]Option1!$A$111:$IV$126,[4]Option1!$A$129:$IV$129,[4]Option1!#REF!,[4]Option1!$A$136:$IV$136,[4]Option1!$A$141:$IV$141,[4]Option1!$A$155:$IV$155,[4]Option1!$A$160:$IV$163</definedName>
    <definedName name="Product">[43]Lookup!$B$3:$B$7</definedName>
    <definedName name="product1">[4]General!$E$11</definedName>
    <definedName name="product2">[4]General!$E$12</definedName>
    <definedName name="product3">[4]General!$E$13</definedName>
    <definedName name="product4">[4]General!$E$14</definedName>
    <definedName name="ProductMapping">[15]Hidfac!$A$4:$F$17</definedName>
    <definedName name="ProfitShare" localSheetId="2">#REF!</definedName>
    <definedName name="ProfitShare" localSheetId="1">#REF!</definedName>
    <definedName name="ProfitShare">#REF!</definedName>
    <definedName name="profs">[15]Hidfac!$B$325</definedName>
    <definedName name="proj_cap" localSheetId="2">[16]Calcs!#REF!</definedName>
    <definedName name="proj_cap" localSheetId="1">[16]Calcs!#REF!</definedName>
    <definedName name="proj_cap">[16]Calcs!#REF!</definedName>
    <definedName name="proj_claims" localSheetId="2">#REF!</definedName>
    <definedName name="proj_claims" localSheetId="1">#REF!</definedName>
    <definedName name="proj_claims">#REF!</definedName>
    <definedName name="proj_claims_cap" localSheetId="2">[16]Calcs!#REF!</definedName>
    <definedName name="proj_claims_cap" localSheetId="1">[16]Calcs!#REF!</definedName>
    <definedName name="proj_claims_cap">[16]Calcs!#REF!</definedName>
    <definedName name="proj_claims_its_admin" localSheetId="2">#REF!</definedName>
    <definedName name="proj_claims_its_admin" localSheetId="1">#REF!</definedName>
    <definedName name="proj_claims_its_admin">#REF!</definedName>
    <definedName name="proj_claims_other" localSheetId="2">#REF!</definedName>
    <definedName name="proj_claims_other" localSheetId="1">#REF!</definedName>
    <definedName name="proj_claims_other">#REF!</definedName>
    <definedName name="proj_drug_claims" localSheetId="2">#REF!</definedName>
    <definedName name="proj_drug_claims" localSheetId="1">#REF!</definedName>
    <definedName name="proj_drug_claims">#REF!</definedName>
    <definedName name="proj_expenses">[17]RUA!$M$43</definedName>
    <definedName name="proj_medical_claims" localSheetId="2">#REF!</definedName>
    <definedName name="proj_medical_claims" localSheetId="1">#REF!</definedName>
    <definedName name="proj_medical_claims">#REF!</definedName>
    <definedName name="Projected_Expected_Liability">"Glossary!$91:$100,Glossary!$119:$121,Glossary!$129:$168"</definedName>
    <definedName name="ProjectionRates">[15]General!$K$51</definedName>
    <definedName name="proposal_ending_ees">[16]Hidfac!$G$244</definedName>
    <definedName name="proposal_fund">[22]Hidfac!$C$279</definedName>
    <definedName name="proposal_hide" localSheetId="2">[44]Option1!$A$5:$IV$17,[44]Option1!$A$45:$IV$54,[44]Option1!$A$62:$IV$65,[44]Option1!#REF!,[44]Option1!$A$88:$IV$95,[44]Option1!$A$111:$IV$114,[44]Option1!$A$114:$IV$126,[44]Option1!#REF!,[44]Option1!$A$129:$IV$129,[44]Option1!$A$136:$IV$136,[44]Option1!$A$141:$IV$141,[44]Option1!#REF!,[44]Option1!$A$160:$IV$163</definedName>
    <definedName name="proposal_hide" localSheetId="1">[44]Option1!$A$5:$IV$17,[44]Option1!$A$45:$IV$54,[44]Option1!$A$62:$IV$65,[44]Option1!#REF!,[44]Option1!$A$88:$IV$95,[44]Option1!$A$111:$IV$114,[44]Option1!$A$114:$IV$126,[44]Option1!#REF!,[44]Option1!$A$129:$IV$129,[44]Option1!$A$136:$IV$136,[44]Option1!$A$141:$IV$141,[44]Option1!#REF!,[44]Option1!$A$160:$IV$163</definedName>
    <definedName name="proposal_hide">[44]Option1!$A$5:$IV$17,[44]Option1!$A$45:$IV$54,[44]Option1!$A$62:$IV$65,[44]Option1!#REF!,[44]Option1!$A$88:$IV$95,[44]Option1!$A$111:$IV$114,[44]Option1!$A$114:$IV$126,[44]Option1!#REF!,[44]Option1!$A$129:$IV$129,[44]Option1!$A$136:$IV$136,[44]Option1!$A$141:$IV$141,[44]Option1!#REF!,[44]Option1!$A$160:$IV$163</definedName>
    <definedName name="proposal_hide_lines" localSheetId="2">[44]Option1!$A$5:$IV$17,[44]Option1!$A$45:$IV$54,[44]Option1!$A$62:$IV$65,[44]Option1!#REF!,[44]Option1!$A$88:$IV$95,[44]Option1!$A$111:$IV$114,[44]Option1!$A$114:$IV$126,[44]Option1!$A$129:$IV$129,[44]Option1!#REF!,[44]Option1!$A$136:$IV$136,[44]Option1!$A$141:$IV$141,[44]Option1!$A$155:$IV$155,[44]Option1!$A$160:$IV$163</definedName>
    <definedName name="proposal_hide_lines" localSheetId="1">[44]Option1!$A$5:$IV$17,[44]Option1!$A$45:$IV$54,[44]Option1!$A$62:$IV$65,[44]Option1!#REF!,[44]Option1!$A$88:$IV$95,[44]Option1!$A$111:$IV$114,[44]Option1!$A$114:$IV$126,[44]Option1!$A$129:$IV$129,[44]Option1!#REF!,[44]Option1!$A$136:$IV$136,[44]Option1!$A$141:$IV$141,[44]Option1!$A$155:$IV$155,[44]Option1!$A$160:$IV$163</definedName>
    <definedName name="proposal_hide_lines">[44]Option1!$A$5:$IV$17,[44]Option1!$A$45:$IV$54,[44]Option1!$A$62:$IV$65,[44]Option1!#REF!,[44]Option1!$A$88:$IV$95,[44]Option1!$A$111:$IV$114,[44]Option1!$A$114:$IV$126,[44]Option1!$A$129:$IV$129,[44]Option1!#REF!,[44]Option1!$A$136:$IV$136,[44]Option1!$A$141:$IV$141,[44]Option1!$A$155:$IV$155,[44]Option1!$A$160:$IV$163</definedName>
    <definedName name="proposal_hide1">[4]General!$A$16:$IV$22,[4]General!$A$25:$IV$25</definedName>
    <definedName name="proposal_numbers">[18]Hidfac!$A$223</definedName>
    <definedName name="pros_end">[15]Hidfac!$B$322</definedName>
    <definedName name="pros_inc" localSheetId="2">#REF!</definedName>
    <definedName name="pros_inc" localSheetId="1">#REF!</definedName>
    <definedName name="pros_inc">#REF!</definedName>
    <definedName name="pros_increase" localSheetId="2">#REF!</definedName>
    <definedName name="pros_increase" localSheetId="1">#REF!</definedName>
    <definedName name="pros_increase">#REF!</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 localSheetId="2">#REF!</definedName>
    <definedName name="pros_tax" localSheetId="1">#REF!</definedName>
    <definedName name="pros_tax">#REF!</definedName>
    <definedName name="ptrend" localSheetId="2">#REF!</definedName>
    <definedName name="ptrend" localSheetId="1">#REF!</definedName>
    <definedName name="ptrend">#REF!</definedName>
    <definedName name="PulaskiCounty" localSheetId="2">#REF!</definedName>
    <definedName name="PulaskiCounty" localSheetId="1">#REF!</definedName>
    <definedName name="PulaskiCounty">#REF!</definedName>
    <definedName name="PulaskiSchools" localSheetId="2">#REF!</definedName>
    <definedName name="PulaskiSchools" localSheetId="1">#REF!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hidden="1">{#N/A,#N/A,FALSE,"Medical Ratio"}</definedName>
    <definedName name="Query3" localSheetId="2">#REF!</definedName>
    <definedName name="Query3" localSheetId="1">#REF!</definedName>
    <definedName name="Query3">#REF!</definedName>
    <definedName name="Query4" localSheetId="2">#REF!</definedName>
    <definedName name="Query4" localSheetId="1">#REF!</definedName>
    <definedName name="Query4">#REF!</definedName>
    <definedName name="QUES" localSheetId="2">#REF!</definedName>
    <definedName name="QUES" localSheetId="1">#REF!</definedName>
    <definedName name="QUES">#REF!</definedName>
    <definedName name="R_CARVEOUT" localSheetId="2">[8]RateSheet!#REF!</definedName>
    <definedName name="R_CARVEOUT" localSheetId="1">[8]RateSheet!#REF!</definedName>
    <definedName name="R_CARVEOUT">[8]RateSheet!#REF!</definedName>
    <definedName name="R_CHILD" localSheetId="2">[8]RateSheet!#REF!</definedName>
    <definedName name="R_CHILD" localSheetId="1">[8]RateSheet!#REF!</definedName>
    <definedName name="R_CHILD">[8]RateSheet!#REF!</definedName>
    <definedName name="R_CHILDREN" localSheetId="2">[8]RateSheet!#REF!</definedName>
    <definedName name="R_CHILDREN" localSheetId="1">[8]RateSheet!#REF!</definedName>
    <definedName name="R_CHILDREN">[8]RateSheet!#REF!</definedName>
    <definedName name="R_FAMILY">[8]RateSheet!$A$28:$IV$28</definedName>
    <definedName name="R_SPOUSE" localSheetId="2">[8]RateSheet!#REF!</definedName>
    <definedName name="R_SPOUSE" localSheetId="1">[8]RateSheet!#REF!</definedName>
    <definedName name="R_SPOUSE">[8]RateSheet!#REF!</definedName>
    <definedName name="RANGE1" localSheetId="2">#REF!</definedName>
    <definedName name="RANGE1" localSheetId="1">#REF!</definedName>
    <definedName name="RANGE1">#REF!</definedName>
    <definedName name="RANGE2" localSheetId="2">#REF!</definedName>
    <definedName name="RANGE2" localSheetId="1">#REF!</definedName>
    <definedName name="RANGE2">#REF!</definedName>
    <definedName name="RANGE3" localSheetId="2">#REF!</definedName>
    <definedName name="RANGE3" localSheetId="1">#REF!</definedName>
    <definedName name="RANGE3">#REF!</definedName>
    <definedName name="RANGE4" localSheetId="2">#REF!</definedName>
    <definedName name="RANGE4" localSheetId="1">#REF!</definedName>
    <definedName name="RANGE4">#REF!</definedName>
    <definedName name="RAPPAHANNOCK" localSheetId="2">#REF!</definedName>
    <definedName name="RAPPAHANNOCK" localSheetId="1">#REF!</definedName>
    <definedName name="RAPPAHANNOCK">#REF!</definedName>
    <definedName name="rate_500_asl" localSheetId="2">#REF!</definedName>
    <definedName name="rate_500_asl" localSheetId="1">#REF!</definedName>
    <definedName name="rate_500_asl">#REF!</definedName>
    <definedName name="rate_500_aso" localSheetId="2">#REF!</definedName>
    <definedName name="rate_500_aso" localSheetId="1">#REF!</definedName>
    <definedName name="rate_500_aso">#REF!</definedName>
    <definedName name="rate_500_min" localSheetId="2">#REF!</definedName>
    <definedName name="rate_500_min" localSheetId="1">#REF!</definedName>
    <definedName name="rate_500_min">#REF!</definedName>
    <definedName name="rate_500_options" localSheetId="2">#REF!</definedName>
    <definedName name="rate_500_options" localSheetId="1">#REF!</definedName>
    <definedName name="rate_500_options">#REF!</definedName>
    <definedName name="rate_blank_ees1">'[4]Rate Review'!$E$94:$E$104</definedName>
    <definedName name="rate_blank_ees2">'[4]Rate Review'!$G$94:$G$104</definedName>
    <definedName name="rate_carveout" localSheetId="2">'[45]Rate Sheet'!#REF!</definedName>
    <definedName name="rate_carveout" localSheetId="1">'[45]Rate Sheet'!#REF!</definedName>
    <definedName name="rate_carveout">'[45]Rate Sheet'!#REF!</definedName>
    <definedName name="RATE_CRED_LANG">[8]RateSheet!$A$54:$IV$59</definedName>
    <definedName name="rate_ees2" localSheetId="2">#REF!</definedName>
    <definedName name="rate_ees2" localSheetId="1">#REF!</definedName>
    <definedName name="rate_ees2">#REF!</definedName>
    <definedName name="rate_ees3" localSheetId="2">#REF!</definedName>
    <definedName name="rate_ees3" localSheetId="1">#REF!</definedName>
    <definedName name="rate_ees3">#REF!</definedName>
    <definedName name="rate_ees4" localSheetId="2">#REF!</definedName>
    <definedName name="rate_ees4" localSheetId="1">#REF!</definedName>
    <definedName name="rate_ees4">#REF!</definedName>
    <definedName name="rate_family" localSheetId="2">'[46]Rate Sheet'!#REF!</definedName>
    <definedName name="rate_family" localSheetId="1">'[46]Rate Sheet'!#REF!</definedName>
    <definedName name="rate_family">'[46]Rate Sheet'!#REF!</definedName>
    <definedName name="rate_five">[8]RateSheet!$P$19</definedName>
    <definedName name="rate_four">[8]RateSheet!$M$19</definedName>
    <definedName name="rate_hmc" localSheetId="2">[17]RateSheet!#REF!</definedName>
    <definedName name="rate_hmc" localSheetId="1">[17]RateSheet!#REF!</definedName>
    <definedName name="rate_hmc">[17]RateSheet!#REF!</definedName>
    <definedName name="RATE_NON_STANDARD">[8]RateSheet!$A$51:$IV$51</definedName>
    <definedName name="rate_place1" localSheetId="2">#REF!</definedName>
    <definedName name="rate_place1" localSheetId="1">#REF!</definedName>
    <definedName name="rate_place1">#REF!</definedName>
    <definedName name="rate_place2" localSheetId="2">#REF!</definedName>
    <definedName name="rate_place2" localSheetId="1">#REF!</definedName>
    <definedName name="rate_place2">#REF!</definedName>
    <definedName name="rate_place3" localSheetId="2">#REF!</definedName>
    <definedName name="rate_place3" localSheetId="1">#REF!</definedName>
    <definedName name="rate_place3">#REF!</definedName>
    <definedName name="rate_place4" localSheetId="2">'[19]Rate Sheet'!#REF!</definedName>
    <definedName name="rate_place4" localSheetId="1">'[19]Rate Sheet'!#REF!</definedName>
    <definedName name="rate_place4">'[19]Rate Sheet'!#REF!</definedName>
    <definedName name="rate_place5" localSheetId="2">#REF!</definedName>
    <definedName name="rate_place5" localSheetId="1">#REF!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2">#REF!</definedName>
    <definedName name="ratecomp1" localSheetId="1">#REF!</definedName>
    <definedName name="ratecomp1">#REF!</definedName>
    <definedName name="ratecomp2" localSheetId="2">#REF!</definedName>
    <definedName name="ratecomp2" localSheetId="1">#REF!</definedName>
    <definedName name="ratecomp2">#REF!</definedName>
    <definedName name="ratecomp3" localSheetId="2">#REF!</definedName>
    <definedName name="ratecomp3" localSheetId="1">#REF!</definedName>
    <definedName name="ratecomp3">#REF!</definedName>
    <definedName name="ratecomp4" localSheetId="2">#REF!</definedName>
    <definedName name="ratecomp4" localSheetId="1">#REF!</definedName>
    <definedName name="ratecomp4">#REF!</definedName>
    <definedName name="RateReviewEEOne">'[15]Rate Review'!$A$35,'[15]Rate Review'!$A$47,'[15]Rate Review'!$A$80,'[15]Rate Review'!$A$96,'[15]Rate Review'!$A$112</definedName>
    <definedName name="RateReviewGaTiers">'[21]Rate Review'!$A$38,'[21]Rate Review'!$A$50,'[21]Rate Review'!$A$84,'[21]Rate Review'!$A$99,'[21]Rate Review'!$A$114,'[21]Rate Review'!$A$129,'[21]Rate Review'!$A$145,'[21]Rate Review'!$A$160,'[21]Rate Review'!$A$175,'[21]Rate Review'!$A$190,'[21]Rate Review'!$A$206</definedName>
    <definedName name="RateReviewVaHide">'[21]Rate Review'!$A$8,'[21]Rate Review'!$A$11,'[21]Rate Review'!$A$12,'[21]Rate Review'!$A$15</definedName>
    <definedName name="RateReviewVATiers">'[21]Rate Review'!$A$37,'[21]Rate Review'!$A$40,'[21]Rate Review'!$A$49,'[21]Rate Review'!$A$52,'[21]Rate Review'!$A$83,'[21]Rate Review'!$A$86,'[21]Rate Review'!$A$98,'[21]Rate Review'!$A$101,'[21]Rate Review'!$A$113,'[21]Rate Review'!$A$116,'[21]Rate Review'!$A$128,'[21]Rate Review'!$A$131,'[21]Rate Review'!$A$144,'[21]Rate Review'!$A$147,'[21]Rate Review'!$A$159,'[21]Rate Review'!$A$162,'[21]Rate Review'!$A$174,'[21]Rate Review'!$A$177,'[21]Rate Review'!$A$189,'[21]Rate Review'!$A$192,'[21]Rate Review'!$A$205,'[21]Rate Review'!$A$208</definedName>
    <definedName name="RateRevTierHide">'[15]Rate Review'!$A$34,'[15]Rate Review'!$A$39,'[15]Rate Review'!$A$37,'[15]Rate Review'!$A$46,'[15]Rate Review'!$A$49,'[15]Rate Review'!$A$51,'[15]Rate Review'!$A$79,'[15]Rate Review'!$A$82,'[15]Rate Review'!$A$84</definedName>
    <definedName name="rates" localSheetId="2">'[47]Exec Supp Income Replacement'!#REF!</definedName>
    <definedName name="rates" localSheetId="1">'[47]Exec Supp Income Replacement'!#REF!</definedName>
    <definedName name="rates">'[47]Exec Supp Income Replacement'!#REF!</definedName>
    <definedName name="rates_asl_language" localSheetId="2">'[45]Rate Sheet'!#REF!</definedName>
    <definedName name="rates_asl_language" localSheetId="1">'[45]Rate Sheet'!#REF!</definedName>
    <definedName name="rates_asl_language">'[45]Rate Sheet'!#REF!</definedName>
    <definedName name="rates_asl_liability" localSheetId="2">'[45]Rate Sheet'!#REF!</definedName>
    <definedName name="rates_asl_liability" localSheetId="1">'[45]Rate Sheet'!#REF!</definedName>
    <definedName name="rates_asl_liability">'[45]Rate Sheet'!#REF!</definedName>
    <definedName name="rates_ch?">'[4]Rate Review'!$D$124</definedName>
    <definedName name="rates_chr?">'[4]Rate Review'!$D$125</definedName>
    <definedName name="rates_clear_range" localSheetId="2">#REF!</definedName>
    <definedName name="rates_clear_range" localSheetId="1">#REF!</definedName>
    <definedName name="rates_clear_range">#REF!</definedName>
    <definedName name="rates_co">'[4]Rate Review'!$D$128</definedName>
    <definedName name="rates_f" localSheetId="2">'[46]Rate Sheet'!#REF!</definedName>
    <definedName name="rates_f" localSheetId="1">'[46]Rate Sheet'!#REF!</definedName>
    <definedName name="rates_f">'[46]Rate Sheet'!#REF!</definedName>
    <definedName name="rates_f?">'[4]Rate Review'!$D$127</definedName>
    <definedName name="rates_opt1_billed">'[4]Rate Review'!$D$94:$D$131</definedName>
    <definedName name="rates_opt1_max">'[4]Rate Review'!$E$94:$E$131</definedName>
    <definedName name="rates_opt2_billed">'[4]Rate Review'!$F$94:$F$131</definedName>
    <definedName name="rates_opt2_max">'[4]Rate Review'!$G$94:$G$131</definedName>
    <definedName name="rates_opt3_billed">'[4]Rate Review'!$H$94:$H$131</definedName>
    <definedName name="rates_opt3_max">'[4]Rate Review'!$I$94:$I$131</definedName>
    <definedName name="rates_opt4_billed">'[4]Rate Review'!$J$94:$J$131</definedName>
    <definedName name="rates_opt4_max">'[4]Rate Review'!$K$94:$K$131</definedName>
    <definedName name="rates_proposal_hide" localSheetId="2">#REF!</definedName>
    <definedName name="rates_proposal_hide" localSheetId="1">#REF!</definedName>
    <definedName name="rates_proposal_hide">#REF!</definedName>
    <definedName name="rates_review_opt1">'[4]Rate Review'!$D$1:$E$65536</definedName>
    <definedName name="rates_review_opt2">'[4]Rate Review'!$F$1:$G$65536</definedName>
    <definedName name="rates_review_opt3">'[4]Rate Review'!$H$1:$I$65536</definedName>
    <definedName name="rates_review_opt4">'[4]Rate Review'!$J$1:$K$65536</definedName>
    <definedName name="rates_review_total">'[4]Rate Review'!$L$1:$M$65536</definedName>
    <definedName name="rates_sp" localSheetId="2">'[45]Rate Sheet'!#REF!</definedName>
    <definedName name="rates_sp" localSheetId="1">'[45]Rate Sheet'!#REF!</definedName>
    <definedName name="rates_sp">'[45]Rate Sheet'!#REF!</definedName>
    <definedName name="rates_sp?">'[4]Rate Review'!$D$126</definedName>
    <definedName name="rates_total_ees">'[4]Rate Review'!$L$94:$L$104</definedName>
    <definedName name="RatesACASeparate">'[21]Rate Review'!$B$142</definedName>
    <definedName name="ratesheet_account_line" localSheetId="2">#REF!</definedName>
    <definedName name="ratesheet_account_line" localSheetId="1">#REF!</definedName>
    <definedName name="ratesheet_account_line">#REF!</definedName>
    <definedName name="ratesheet_asl_trigger">'[22]Rate Sheet'!$A$45:$IV$46</definedName>
    <definedName name="ratesheet_child">'[4]Rate Sheet'!$A$13:$IV$13,'[4]Rate Sheet'!$A$23:$IV$23,'[4]Rate Sheet'!$A$38:$IV$38</definedName>
    <definedName name="ratesheet_children">'[4]Rate Sheet'!$A$14:$IV$14,'[4]Rate Sheet'!$A$24:$IV$24,'[4]Rate Sheet'!$A$39:$IV$39</definedName>
    <definedName name="ratesheet_co">'[4]Rate Sheet'!$A$17:$IV$17,'[4]Rate Sheet'!$A$27:$IV$27,'[4]Rate Sheet'!$A$42:$IV$42</definedName>
    <definedName name="ratesheet_columns">[8]RateSheet!$B$1:$S$65536</definedName>
    <definedName name="ratesheet_enrollment_dates" localSheetId="2">#REF!</definedName>
    <definedName name="ratesheet_enrollment_dates" localSheetId="1">#REF!</definedName>
    <definedName name="ratesheet_enrollment_dates">#REF!</definedName>
    <definedName name="ratesheet_family">'[4]Rate Sheet'!$A$16:$IV$16,'[4]Rate Sheet'!$A$26:$IV$26,'[4]Rate Sheet'!$A$41:$IV$41</definedName>
    <definedName name="ratesheet_header" localSheetId="2">#REF!</definedName>
    <definedName name="ratesheet_header" localSheetId="1">#REF!</definedName>
    <definedName name="ratesheet_header">#REF!</definedName>
    <definedName name="ratesheet_max_premium" localSheetId="2">'[45]Rate Sheet'!#REF!</definedName>
    <definedName name="ratesheet_max_premium" localSheetId="1">'[45]Rate Sheet'!#REF!</definedName>
    <definedName name="ratesheet_max_premium">'[45]Rate Sheet'!#REF!</definedName>
    <definedName name="ratesheet_rate_columns" localSheetId="2">#REF!</definedName>
    <definedName name="ratesheet_rate_columns" localSheetId="1">#REF!</definedName>
    <definedName name="ratesheet_rate_columns">#REF!</definedName>
    <definedName name="ratesheet_revise_line" localSheetId="2">#REF!</definedName>
    <definedName name="ratesheet_revise_line" localSheetId="1">#REF!</definedName>
    <definedName name="ratesheet_revise_line">#REF!</definedName>
    <definedName name="ratesheet_rows">[8]RateSheet!$A$1:$IV$85</definedName>
    <definedName name="ratesheet_spouse">'[4]Rate Sheet'!$A$15:$IV$15,'[4]Rate Sheet'!$A$25:$IV$25,'[4]Rate Sheet'!$A$40:$IV$40</definedName>
    <definedName name="ratesheet_total_premium" localSheetId="2">'[45]Rate Sheet'!#REF!</definedName>
    <definedName name="ratesheet_total_premium" localSheetId="1">'[45]Rate Sheet'!#REF!</definedName>
    <definedName name="ratesheet_total_premium">'[45]Rate Sheet'!#REF!</definedName>
    <definedName name="ratessetup_irow">'[4]Access Import'!$A$7</definedName>
    <definedName name="ratessetup_row">'[4]Access Export'!$A$7</definedName>
    <definedName name="_xlnm.Recorder" localSheetId="2">#REF!</definedName>
    <definedName name="_xlnm.Recorder" localSheetId="1">#REF!</definedName>
    <definedName name="_xlnm.Recorder">#REF!</definedName>
    <definedName name="region">[15]General!$J$11</definedName>
    <definedName name="rel_ibnr1" localSheetId="2">[30]Hidfac!#REF!</definedName>
    <definedName name="rel_ibnr1" localSheetId="1">[30]Hidfac!#REF!</definedName>
    <definedName name="rel_ibnr1">[30]Hidfac!#REF!</definedName>
    <definedName name="rel_ibnr2" localSheetId="2">[30]Hidfac!#REF!</definedName>
    <definedName name="rel_ibnr2" localSheetId="1">[30]Hidfac!#REF!</definedName>
    <definedName name="rel_ibnr2">[30]Hidfac!#REF!</definedName>
    <definedName name="rel_ibnr3" localSheetId="2">[30]Hidfac!#REF!</definedName>
    <definedName name="rel_ibnr3" localSheetId="1">[30]Hidfac!#REF!</definedName>
    <definedName name="rel_ibnr3">[30]Hidfac!#REF!</definedName>
    <definedName name="rel_ibnr4" localSheetId="2">[30]Hidfac!#REF!</definedName>
    <definedName name="rel_ibnr4" localSheetId="1">[30]Hidfac!#REF!</definedName>
    <definedName name="rel_ibnr4">[30]Hidfac!#REF!</definedName>
    <definedName name="release">[16]Hidfac!$I$267</definedName>
    <definedName name="release_data" localSheetId="2">#REF!</definedName>
    <definedName name="release_data" localSheetId="1">#REF!</definedName>
    <definedName name="release_data">#REF!</definedName>
    <definedName name="release_locked">'[18]Access Import'!$AK$4</definedName>
    <definedName name="released_ees" localSheetId="2">[48]Keyed!#REF!</definedName>
    <definedName name="released_ees" localSheetId="1">[48]Keyed!#REF!</definedName>
    <definedName name="released_ees">[48]Keyed!#REF!</definedName>
    <definedName name="released_effective" localSheetId="2">#REF!</definedName>
    <definedName name="released_effective" localSheetId="1">#REF!</definedName>
    <definedName name="released_effective">#REF!</definedName>
    <definedName name="released_info">[18]Strategy!$A$99:$E$127</definedName>
    <definedName name="released_max_rates" localSheetId="2">[48]Keyed!#REF!</definedName>
    <definedName name="released_max_rates" localSheetId="1">[48]Keyed!#REF!</definedName>
    <definedName name="released_max_rates">[48]Keyed!#REF!</definedName>
    <definedName name="released_rates" localSheetId="2">[48]Keyed!#REF!</definedName>
    <definedName name="released_rates" localSheetId="1">[48]Keyed!#REF!</definedName>
    <definedName name="released_rates">[48]Keyed!#REF!</definedName>
    <definedName name="released_up" localSheetId="2">#REF!</definedName>
    <definedName name="released_up" localSheetId="1">#REF!</definedName>
    <definedName name="released_up">#REF!</definedName>
    <definedName name="ReleaseDate">[21]ReleaseInformation!$G$34</definedName>
    <definedName name="releasedcalcs_irow">'[4]Access Import'!$A$11</definedName>
    <definedName name="releasedcalcs_row">'[4]Access Export'!$A$11</definedName>
    <definedName name="releasedinfo_irow">'[4]Access Import'!$A$19</definedName>
    <definedName name="releasedinfo_row">'[4]Access Export'!$A$19</definedName>
    <definedName name="ReleaseVADiscountRetained">[21]ReleaseInformation!$G$7</definedName>
    <definedName name="REN_PREMIUM">[8]RateSheet!$A$26:$IV$26</definedName>
    <definedName name="RENEW">[1]CMITS!$C$217:$F$220</definedName>
    <definedName name="renewal" hidden="1">{#N/A,#N/A,FALSE,"Approval Form";#N/A,#N/A,FALSE,"Renewal";#N/A,#N/A,FALSE,"Cosmos Report"}</definedName>
    <definedName name="renewal_commission_language">[18]Hidfac!$C$431</definedName>
    <definedName name="renewal_date">[15]General!$C$6</definedName>
    <definedName name="renewal_hide">[4]Option1!$A$19:$IV$37,[4]Option1!$A$56:$IV$56</definedName>
    <definedName name="renewal_test">[4]Hidfac!$D$441</definedName>
    <definedName name="renewal_trigger" localSheetId="2">[17]RateSheet!#REF!</definedName>
    <definedName name="renewal_trigger" localSheetId="1">[17]RateSheet!#REF!</definedName>
    <definedName name="renewal_trigger">[17]RateSheet!#REF!</definedName>
    <definedName name="req_comm" localSheetId="2">#REF!</definedName>
    <definedName name="req_comm" localSheetId="1">#REF!</definedName>
    <definedName name="req_comm">#REF!</definedName>
    <definedName name="reserve" localSheetId="2">#REF!</definedName>
    <definedName name="reserve" localSheetId="1">#REF!</definedName>
    <definedName name="reserve">#REF!</definedName>
    <definedName name="reserve_addon_anthem">[16]Hidfac!$C$216</definedName>
    <definedName name="reserve_addon_hmo">[4]Hidfac!$D$216</definedName>
    <definedName name="reserve_addon_trigon">[4]Hidfac!$C$216</definedName>
    <definedName name="reserve_factors">[18]Hidfac!$A$500:$F$505</definedName>
    <definedName name="reserve_lines" localSheetId="2">#REF!</definedName>
    <definedName name="reserve_lines" localSheetId="1">#REF!</definedName>
    <definedName name="reserve_lines">#REF!</definedName>
    <definedName name="reserve_pcpm1">[16]Option1!$F$190</definedName>
    <definedName name="reserves" localSheetId="2">#REF!</definedName>
    <definedName name="reserves" localSheetId="1">#REF!</definedName>
    <definedName name="reserves">#REF!</definedName>
    <definedName name="results_irow" localSheetId="2">'[4]Access Import'!#REF!</definedName>
    <definedName name="results_irow" localSheetId="1">'[4]Access Import'!#REF!</definedName>
    <definedName name="results_irow">'[4]Access Import'!#REF!</definedName>
    <definedName name="results_row" localSheetId="2">'[4]Access Export'!#REF!</definedName>
    <definedName name="results_row" localSheetId="1">'[4]Access Export'!#REF!</definedName>
    <definedName name="results_row">'[4]Access Export'!#REF!</definedName>
    <definedName name="retention_line">'[4]RUA Pros 250'!$A$23:$IV$23</definedName>
    <definedName name="RETIREE">[1]CMITS!$D$18</definedName>
    <definedName name="review_carveouts">[16]Calcs!$R$14</definedName>
    <definedName name="review_period_date">[15]Hidfac!$C$311</definedName>
    <definedName name="ReviewPeriodAdmin">[18]Hidfac!$H$295</definedName>
    <definedName name="ReviewPeriodContracts">[15]Hidfac!$J$165</definedName>
    <definedName name="RFPData" localSheetId="2">#REF!</definedName>
    <definedName name="RFPData" localSheetId="1">#REF!</definedName>
    <definedName name="RFPData">#REF!</definedName>
    <definedName name="RI_commtable" localSheetId="2">#REF!</definedName>
    <definedName name="RI_commtable" localSheetId="1">#REF!</definedName>
    <definedName name="RI_commtable">#REF!</definedName>
    <definedName name="RI_PremAmt" localSheetId="2">#REF!</definedName>
    <definedName name="RI_PremAmt" localSheetId="1">#REF!</definedName>
    <definedName name="RI_PremAmt">#REF!</definedName>
    <definedName name="Risk">[16]Option1!$A$194:$IV$198</definedName>
    <definedName name="risk_factors">[4]Hidfac!$A$206:$I$211</definedName>
    <definedName name="risk_fees">[16]Calcs!$R$103</definedName>
    <definedName name="risk_pcpm">[16]Option1!$F$196</definedName>
    <definedName name="rr_asl_trigger">'[16]Rate Review'!$A$120:$IV$121</definedName>
    <definedName name="rr_ibnr_rates">'[16]Rate Review'!$A$135:$IV$145</definedName>
    <definedName name="rr_increase_adj">'[4]Rate Review'!$A$12:$IV$20</definedName>
    <definedName name="rr_proposal_alt">'[4]Rate Review'!$A$67:$IV$92</definedName>
    <definedName name="rr_proposal_premium">'[16]Rate Review'!$A$117:$IV$119,'[16]Rate Review'!$A$132:$IV$134</definedName>
    <definedName name="rr_tier_spread_adj">'[4]Rate Review'!$A$21:$IV$52</definedName>
    <definedName name="rua_500_min" localSheetId="2">#REF!</definedName>
    <definedName name="rua_500_min" localSheetId="1">#REF!</definedName>
    <definedName name="rua_500_min">#REF!</definedName>
    <definedName name="RUA_500_NONPROS" localSheetId="2">#REF!</definedName>
    <definedName name="RUA_500_NONPROS" localSheetId="1">#REF!</definedName>
    <definedName name="RUA_500_NONPROS">#REF!</definedName>
    <definedName name="rua_admin_format">[23]RUA!$F$29:$H$29</definedName>
    <definedName name="RUA_ALT_CAP" localSheetId="2">[17]RUA!#REF!</definedName>
    <definedName name="RUA_ALT_CAP" localSheetId="1">[17]RUA!#REF!</definedName>
    <definedName name="RUA_ALT_CAP">[17]RUA!#REF!</definedName>
    <definedName name="rua_asl_format" localSheetId="2">[45]RUA_UA!#REF!</definedName>
    <definedName name="rua_asl_format" localSheetId="1">[45]RUA_UA!#REF!</definedName>
    <definedName name="rua_asl_format">[45]RUA_UA!#REF!</definedName>
    <definedName name="rua_blend_lines" localSheetId="2">[19]RUA_UA!#REF!</definedName>
    <definedName name="rua_blend_lines" localSheetId="1">[19]RUA_UA!#REF!</definedName>
    <definedName name="rua_blend_lines">[19]RUA_UA!#REF!</definedName>
    <definedName name="rua_blending_lines" localSheetId="2">[19]RUA_UA!#REF!</definedName>
    <definedName name="rua_blending_lines" localSheetId="1">[19]RUA_UA!#REF!</definedName>
    <definedName name="rua_blending_lines">[19]RUA_UA!#REF!</definedName>
    <definedName name="rua_clear_range">[23]RUA!$F$9:$H$36</definedName>
    <definedName name="rua_drug_line">[38]RUA_UA!$A$35:$IV$35</definedName>
    <definedName name="rua_hmc_format" localSheetId="2">[45]RUA_UA!#REF!</definedName>
    <definedName name="rua_hmc_format" localSheetId="1">[45]RUA_UA!#REF!</definedName>
    <definedName name="rua_hmc_format">[45]RUA_UA!#REF!</definedName>
    <definedName name="rua_ibnr_cap_fee" localSheetId="2">[45]RUA_UA!#REF!</definedName>
    <definedName name="rua_ibnr_cap_fee" localSheetId="1">[45]RUA_UA!#REF!</definedName>
    <definedName name="rua_ibnr_cap_fee">[45]RUA_UA!#REF!</definedName>
    <definedName name="rua_ibnr_cap_format" localSheetId="2">[45]RUA_UA!#REF!</definedName>
    <definedName name="rua_ibnr_cap_format" localSheetId="1">[45]RUA_UA!#REF!</definedName>
    <definedName name="rua_ibnr_cap_format">[45]RUA_UA!#REF!</definedName>
    <definedName name="rua_income_lines">[23]RUA!$A$10:$IV$11</definedName>
    <definedName name="rua_incurred_claims">[23]RUA!$A$19:$IV$19</definedName>
    <definedName name="rua_nonmin_lines" localSheetId="2">[45]RUA_UA!#REF!</definedName>
    <definedName name="rua_nonmin_lines" localSheetId="1">[45]RUA_UA!#REF!</definedName>
    <definedName name="rua_nonmin_lines">[45]RUA_UA!#REF!</definedName>
    <definedName name="rua_nonpro_lines" localSheetId="2">[45]RUA_UA!#REF!</definedName>
    <definedName name="rua_nonpro_lines" localSheetId="1">[45]RUA_UA!#REF!</definedName>
    <definedName name="rua_nonpro_lines">[45]RUA_UA!#REF!</definedName>
    <definedName name="rua_percent_adj" localSheetId="2">[19]RUA_UA!#REF!</definedName>
    <definedName name="rua_percent_adj" localSheetId="1">[19]RUA_UA!#REF!</definedName>
    <definedName name="rua_percent_adj">[19]RUA_UA!#REF!</definedName>
    <definedName name="rua_place1">[23]RUA!$F$8</definedName>
    <definedName name="rua_place2">[23]RUA!$G$8</definedName>
    <definedName name="rua_place3">[23]RUA!$H$8</definedName>
    <definedName name="rua_proposal_title">[23]RUA!$A$7</definedName>
    <definedName name="rua_pros_adjustments" localSheetId="2">#REF!</definedName>
    <definedName name="rua_pros_adjustments" localSheetId="1">#REF!</definedName>
    <definedName name="rua_pros_adjustments">#REF!</definedName>
    <definedName name="rua_pros_cap" localSheetId="2">#REF!</definedName>
    <definedName name="rua_pros_cap" localSheetId="1">#REF!</definedName>
    <definedName name="rua_pros_cap">#REF!</definedName>
    <definedName name="rua_pros_its" localSheetId="2">#REF!</definedName>
    <definedName name="rua_pros_its" localSheetId="1">#REF!</definedName>
    <definedName name="rua_pros_its">#REF!</definedName>
    <definedName name="rua_pros_nonstandard" localSheetId="2">#REF!</definedName>
    <definedName name="rua_pros_nonstandard" localSheetId="1">#REF!</definedName>
    <definedName name="rua_pros_nonstandard">#REF!</definedName>
    <definedName name="rua_reinsurance">[38]RUA_UA!$A$28:$IV$32</definedName>
    <definedName name="rua_risk">'[16]RUA_UA Review'!$A$44:$IV$44</definedName>
    <definedName name="rua_risk_fee" localSheetId="2">[45]RUA_UA!#REF!</definedName>
    <definedName name="rua_risk_fee" localSheetId="1">[45]RUA_UA!#REF!</definedName>
    <definedName name="rua_risk_fee">[45]RUA_UA!#REF!</definedName>
    <definedName name="rua_risk_format" localSheetId="2">[45]RUA_UA!#REF!</definedName>
    <definedName name="rua_risk_format" localSheetId="1">[45]RUA_UA!#REF!</definedName>
    <definedName name="rua_risk_format">[45]RUA_UA!#REF!</definedName>
    <definedName name="rua_tax" localSheetId="2">[23]RUA!#REF!</definedName>
    <definedName name="rua_tax" localSheetId="1">[23]RUA!#REF!</definedName>
    <definedName name="rua_tax">[23]RUA!#REF!</definedName>
    <definedName name="rua_tax_format" localSheetId="2">[23]RUA!#REF!</definedName>
    <definedName name="rua_tax_format" localSheetId="1">[23]RUA!#REF!</definedName>
    <definedName name="rua_tax_format">[23]RUA!#REF!</definedName>
    <definedName name="rua_total_adj_claims">[42]Glossary!$A$28:$IV$28</definedName>
    <definedName name="rua_total_charges">[23]RUA!$H$25</definedName>
    <definedName name="rua_total_expense">[23]RUA!$H$23</definedName>
    <definedName name="rua_total_net">[23]RUA!$H$19</definedName>
    <definedName name="rua_total_reinsurance" localSheetId="2">[45]RUA_UA!#REF!</definedName>
    <definedName name="rua_total_reinsurance" localSheetId="1">[45]RUA_UA!#REF!</definedName>
    <definedName name="rua_total_reinsurance">[45]RUA_UA!#REF!</definedName>
    <definedName name="rua_total_reinsurance_line" localSheetId="2">[45]RUA_UA!#REF!</definedName>
    <definedName name="rua_total_reinsurance_line" localSheetId="1">[45]RUA_UA!#REF!</definedName>
    <definedName name="rua_total_reinsurance_line">[45]RUA_UA!#REF!</definedName>
    <definedName name="rua_total_retention">[23]RUA!$H$31</definedName>
    <definedName name="rua_ua_hmc" localSheetId="2">[45]RUA_UA!#REF!</definedName>
    <definedName name="rua_ua_hmc" localSheetId="1">[45]RUA_UA!#REF!</definedName>
    <definedName name="rua_ua_hmc">[45]RUA_UA!#REF!</definedName>
    <definedName name="rua_ua_proj_reins" localSheetId="2">[45]RUA_UA!#REF!</definedName>
    <definedName name="rua_ua_proj_reins" localSheetId="1">[45]RUA_UA!#REF!</definedName>
    <definedName name="rua_ua_proj_reins">[45]RUA_UA!#REF!</definedName>
    <definedName name="rua_under250_facility">'[4]RUA Pros 250'!$A$20:$IV$20</definedName>
    <definedName name="rua_used">[4]Hidfac!$C$267</definedName>
    <definedName name="RUAACAFees">[14]RUA!$58:$63,[14]RUA!$67:$67</definedName>
    <definedName name="RuaClaimsCharges">[15]RUA!$E$36</definedName>
    <definedName name="RUAClaimsExpense">[15]RUA!$E$33</definedName>
    <definedName name="RUAFund">[15]Hidfac!$B$342</definedName>
    <definedName name="RUAFunding">[15]RUA!$A$4</definedName>
    <definedName name="ruaNafOffset">[38]RUA_UA!$H$36</definedName>
    <definedName name="s" localSheetId="2">#REF!</definedName>
    <definedName name="s" localSheetId="1">#REF!</definedName>
    <definedName name="s">#REF!</definedName>
    <definedName name="Salary" localSheetId="2">#REF!</definedName>
    <definedName name="Salary" localSheetId="1">#REF!</definedName>
    <definedName name="Salary">#REF!</definedName>
    <definedName name="sales">[4]Codes!$A$4:$G$95</definedName>
    <definedName name="sales_alpha">[16]Codes!$M$1:$R$65536</definedName>
    <definedName name="sales_code">[15]General!$J$10</definedName>
    <definedName name="sales_codes">[4]Codes!$B$5:$G$95</definedName>
    <definedName name="sales_incentive" localSheetId="2">#REF!</definedName>
    <definedName name="sales_incentive" localSheetId="1">#REF!</definedName>
    <definedName name="sales_incentive">#REF!</definedName>
    <definedName name="sales_rep_code" localSheetId="2">#REF!</definedName>
    <definedName name="sales_rep_code" localSheetId="1">#REF!</definedName>
    <definedName name="sales_rep_code">#REF!</definedName>
    <definedName name="SalesList">[15]Hidfac!$C$393:$C$461</definedName>
    <definedName name="SalesName">[15]General!$J$9</definedName>
    <definedName name="SAVE" localSheetId="2">#REF!</definedName>
    <definedName name="SAVE" localSheetId="1">#REF!</definedName>
    <definedName name="SAVE">#REF!</definedName>
    <definedName name="SAVE1" localSheetId="2">#REF!</definedName>
    <definedName name="SAVE1" localSheetId="1">#REF!</definedName>
    <definedName name="SAVE1">#REF!</definedName>
    <definedName name="savings_access_fees" localSheetId="2">'[30]Savings Under 250'!#REF!</definedName>
    <definedName name="savings_access_fees" localSheetId="1">'[30]Savings Under 250'!#REF!</definedName>
    <definedName name="savings_access_fees">'[30]Savings Under 250'!#REF!</definedName>
    <definedName name="savings_over250_drug">'[38]Savings Over 250'!$A$11:$IV$12</definedName>
    <definedName name="savings_over250P_drug">'[18]Savings Over 250 No Prior'!$A$11:$IV$12</definedName>
    <definedName name="savings_proj_drug" localSheetId="2">#REF!</definedName>
    <definedName name="savings_proj_drug" localSheetId="1">#REF!</definedName>
    <definedName name="savings_proj_drug">#REF!</definedName>
    <definedName name="savings_proj_med" localSheetId="2">#REF!</definedName>
    <definedName name="savings_proj_med" localSheetId="1">#REF!</definedName>
    <definedName name="savings_proj_med">#REF!</definedName>
    <definedName name="SavingsCurrentColumn" localSheetId="2">#REF!</definedName>
    <definedName name="SavingsCurrentColumn" localSheetId="1">#REF!</definedName>
    <definedName name="SavingsCurrentColumn">#REF!</definedName>
    <definedName name="SavingsDrugLine" localSheetId="2">#REF!</definedName>
    <definedName name="SavingsDrugLine" localSheetId="1">#REF!</definedName>
    <definedName name="SavingsDrugLine">#REF!</definedName>
    <definedName name="SavingsNafPCPM1">'[18]Savings Over 250P'!$A$49:$IV$52</definedName>
    <definedName name="SavingsNafPCPM2" localSheetId="2">'[38]Savings Over 250'!#REF!</definedName>
    <definedName name="SavingsNafPCPM2" localSheetId="1">'[38]Savings Over 250'!#REF!</definedName>
    <definedName name="SavingsNafPCPM2">'[38]Savings Over 250'!#REF!</definedName>
    <definedName name="SavingsNafPCPM3">'[18]Savings Over 250 No Prior'!$A$51:$IV$54</definedName>
    <definedName name="SavingsPriorColumn" localSheetId="2">#REF!</definedName>
    <definedName name="SavingsPriorColumn" localSheetId="1">#REF!</definedName>
    <definedName name="SavingsPriorColumn">#REF!</definedName>
    <definedName name="SavingsTitle_New" localSheetId="2">#REF!</definedName>
    <definedName name="SavingsTitle_New" localSheetId="1">#REF!</definedName>
    <definedName name="SavingsTitle_New">#REF!</definedName>
    <definedName name="sd" localSheetId="2">#REF!</definedName>
    <definedName name="sd" localSheetId="1">#REF!</definedName>
    <definedName name="sd">#REF!</definedName>
    <definedName name="sdaf" localSheetId="2">#REF!</definedName>
    <definedName name="sdaf" localSheetId="1">#REF!</definedName>
    <definedName name="sdaf">#REF!</definedName>
    <definedName name="sdf" localSheetId="2">#REF!</definedName>
    <definedName name="sdf" localSheetId="1">#REF!</definedName>
    <definedName name="sdf">#REF!</definedName>
    <definedName name="sdfa" localSheetId="2">#REF!</definedName>
    <definedName name="sdfa" localSheetId="1">#REF!</definedName>
    <definedName name="sdfa">#REF!</definedName>
    <definedName name="sdfasdf" localSheetId="2">#REF!</definedName>
    <definedName name="sdfasdf" localSheetId="1">#REF!</definedName>
    <definedName name="sdfasdf">#REF!</definedName>
    <definedName name="SDFASDFAS" localSheetId="2">#REF!</definedName>
    <definedName name="SDFASDFAS" localSheetId="1">#REF!</definedName>
    <definedName name="SDFASDFAS">#REF!</definedName>
    <definedName name="sdfasdfasd" localSheetId="2">#REF!</definedName>
    <definedName name="sdfasdfasd" localSheetId="1">#REF!</definedName>
    <definedName name="sdfasdfasd">#REF!</definedName>
    <definedName name="sdfasdfasdsadfasd" localSheetId="2" hidden="1">#REF!</definedName>
    <definedName name="sdfasdfasdsadfasd" localSheetId="1" hidden="1">#REF!</definedName>
    <definedName name="sdfasdfasdsadfasd" hidden="1">#REF!</definedName>
    <definedName name="sdff" localSheetId="2">#REF!</definedName>
    <definedName name="sdff" localSheetId="1">#REF!</definedName>
    <definedName name="sdff">#REF!</definedName>
    <definedName name="sdfsadfasd" localSheetId="2">#REF!</definedName>
    <definedName name="sdfsadfasd" localSheetId="1">#REF!</definedName>
    <definedName name="sdfsadfasd">#REF!</definedName>
    <definedName name="sdfsdf" localSheetId="2">#REF!</definedName>
    <definedName name="sdfsdf" localSheetId="1">#REF!</definedName>
    <definedName name="sdfsdf">#REF!</definedName>
    <definedName name="sdfsldkjf" localSheetId="2" hidden="1">#REF!</definedName>
    <definedName name="sdfsldkjf" localSheetId="1" hidden="1">#REF!</definedName>
    <definedName name="sdfsldkjf" hidden="1">#REF!</definedName>
    <definedName name="SDLFKJ" localSheetId="2">#REF!</definedName>
    <definedName name="SDLFKJ" localSheetId="1">#REF!</definedName>
    <definedName name="SDLFKJ">#REF!</definedName>
    <definedName name="sdlkfjas" localSheetId="2">#REF!</definedName>
    <definedName name="sdlkfjas" localSheetId="1">#REF!</definedName>
    <definedName name="sdlkfjas">#REF!</definedName>
    <definedName name="sdlkfjasldkfj" localSheetId="2">#REF!</definedName>
    <definedName name="sdlkfjasldkfj" localSheetId="1">#REF!</definedName>
    <definedName name="sdlkfjasldkfj">#REF!</definedName>
    <definedName name="second_strategy">[18]Strategy!$C$101</definedName>
    <definedName name="seg_code">[4]Hidfac!$G$268</definedName>
    <definedName name="segment">[15]General!$F$6</definedName>
    <definedName name="SERVAD">[1]CMITS!$F$39</definedName>
    <definedName name="Setback">[34]Macros!$C$10:$C$13</definedName>
    <definedName name="sf" localSheetId="2">#REF!</definedName>
    <definedName name="sf" localSheetId="1">#REF!</definedName>
    <definedName name="sf">#REF!</definedName>
    <definedName name="Sheet1" localSheetId="2">#REF!</definedName>
    <definedName name="Sheet1" localSheetId="1">#REF!</definedName>
    <definedName name="Sheet1">#REF!</definedName>
    <definedName name="ShowNoHMO">[15]Cover!$25:$25,[15]Cover!$29:$30</definedName>
    <definedName name="ShowWholecase">[15]Cover!$25:$28,[15]Cover!$30:$30</definedName>
    <definedName name="sick">[20]Data!$M$1</definedName>
    <definedName name="SIPricingOld">[21]General!$G$18</definedName>
    <definedName name="situs" localSheetId="2">#REF!</definedName>
    <definedName name="situs" localSheetId="1">#REF!</definedName>
    <definedName name="situs">#REF!</definedName>
    <definedName name="sold_ees" localSheetId="2">#REF!</definedName>
    <definedName name="sold_ees" localSheetId="1">#REF!</definedName>
    <definedName name="sold_ees">#REF!</definedName>
    <definedName name="sold_ees1" localSheetId="2">#REF!</definedName>
    <definedName name="sold_ees1" localSheetId="1">#REF!</definedName>
    <definedName name="sold_ees1">#REF!</definedName>
    <definedName name="sold_ees2" localSheetId="2">#REF!</definedName>
    <definedName name="sold_ees2" localSheetId="1">#REF!</definedName>
    <definedName name="sold_ees2">#REF!</definedName>
    <definedName name="sold_ees3" localSheetId="2">#REF!</definedName>
    <definedName name="sold_ees3" localSheetId="1">#REF!</definedName>
    <definedName name="sold_ees3">#REF!</definedName>
    <definedName name="sold_ees4" localSheetId="2">#REF!</definedName>
    <definedName name="sold_ees4" localSheetId="1">#REF!</definedName>
    <definedName name="sold_ees4">#REF!</definedName>
    <definedName name="SortOrder" localSheetId="2">#REF!</definedName>
    <definedName name="SortOrder" localSheetId="1">#REF!</definedName>
    <definedName name="SortOrder">#REF!</definedName>
    <definedName name="special_calcs">[22]Option1!$A$207:$K$293</definedName>
    <definedName name="spouse_e" localSheetId="2">[8]RateSheet!#REF!</definedName>
    <definedName name="spouse_e" localSheetId="1">[8]RateSheet!#REF!</definedName>
    <definedName name="spouse_e">[8]RateSheet!#REF!</definedName>
    <definedName name="ssl_charge1">[4]Option1!$G$135</definedName>
    <definedName name="ssl_charge2">[4]Option2!$G$135</definedName>
    <definedName name="ssl_charge3">[4]Option3!$G$135</definedName>
    <definedName name="ssl_charge4">[4]Option4!$G$135</definedName>
    <definedName name="ssl_coverage_lines" localSheetId="2">#REF!</definedName>
    <definedName name="ssl_coverage_lines" localSheetId="1">#REF!</definedName>
    <definedName name="ssl_coverage_lines">#REF!</definedName>
    <definedName name="ssl_factors_anthem">[18]Hidfac!$A$129:$D$146</definedName>
    <definedName name="ssl_factors_hmo">[18]Hidfac!$E$129:$H$146</definedName>
    <definedName name="ssl_fees">[16]Calcs!$R$92</definedName>
    <definedName name="ssl_hmo">[4]Hidfac!$L$119:$O$136</definedName>
    <definedName name="ssl_limit">[15]Option1!$B$215</definedName>
    <definedName name="ssl_lines" localSheetId="2">#REF!</definedName>
    <definedName name="ssl_lines" localSheetId="1">#REF!</definedName>
    <definedName name="ssl_lines">#REF!</definedName>
    <definedName name="ssl_matrix">[4]Hidfac!$A$162:$E$176</definedName>
    <definedName name="ssl_nonpar_ded">[4]Hidfac!$G$119:$J$136</definedName>
    <definedName name="ssl_nonpar_ded500">[4]Hidfac!$G$140:$J$157</definedName>
    <definedName name="ssl_par_ded">[4]Hidfac!$B$119:$E$136</definedName>
    <definedName name="ssl_par_ded500">[4]Hidfac!$B$140:$E$157</definedName>
    <definedName name="ssl_pcpcm1">[16]Option1!$H$152</definedName>
    <definedName name="ssl_pcpm1">[16]Option1!$H$152</definedName>
    <definedName name="ssn">[20]Data!$C$1</definedName>
    <definedName name="stand_alone">'[28]Dental Hidfac'!$F$101</definedName>
    <definedName name="startdate" localSheetId="2">#REF!</definedName>
    <definedName name="startdate" localSheetId="1">#REF!</definedName>
    <definedName name="startdate">#REF!</definedName>
    <definedName name="StartSort" localSheetId="2">#REF!</definedName>
    <definedName name="StartSort" localSheetId="1">#REF!</definedName>
    <definedName name="StartSort">#REF!</definedName>
    <definedName name="state">[15]General!$F$5</definedName>
    <definedName name="status_code" localSheetId="2">#REF!</definedName>
    <definedName name="status_code" localSheetId="1">#REF!</definedName>
    <definedName name="status_code">#REF!</definedName>
    <definedName name="std">[20]Data!$O$1</definedName>
    <definedName name="std_comm" localSheetId="2">#REF!</definedName>
    <definedName name="std_comm" localSheetId="1">#REF!</definedName>
    <definedName name="std_comm">#REF!</definedName>
    <definedName name="STORECMP" localSheetId="2">[3]CMITS!#REF!</definedName>
    <definedName name="STORECMP" localSheetId="1">[3]CMITS!#REF!</definedName>
    <definedName name="STORECMP">[3]CMITS!#REF!</definedName>
    <definedName name="STOREPPO" localSheetId="2">[3]CMITS!#REF!</definedName>
    <definedName name="STOREPPO" localSheetId="1">[3]CMITS!#REF!</definedName>
    <definedName name="STOREPPO">[3]CMITS!#REF!</definedName>
    <definedName name="strategy_annualize">[4]Hidfac!$C$255</definedName>
    <definedName name="strategy_cell">[4]Strategy!$A$93</definedName>
    <definedName name="strategy_comments_cell">[4]Strategy!$A$95</definedName>
    <definedName name="strategy_ibnrcap">[16]Strategy!$A$72:$IV$72</definedName>
    <definedName name="strategy_ibnrcap2">[16]Strategy!$A$85:$IV$85</definedName>
    <definedName name="strategy_irow">'[4]Access Import'!$A$15</definedName>
    <definedName name="strategy_large_claim_cell">[4]Strategy!$A$91</definedName>
    <definedName name="strategy_opt3_cols">[4]Strategy!$F$1:$G$65536</definedName>
    <definedName name="strategy_opt4_cols">[4]Strategy!$H$1:$I$65536</definedName>
    <definedName name="strategy_option1">[4]Strategy!$B$12:$C$89</definedName>
    <definedName name="strategy_option2">[4]Strategy!$D$12:$E$89</definedName>
    <definedName name="strategy_release_section">[18]Strategy!$A$99:$IV$110</definedName>
    <definedName name="strategy_released_proposal">[16]Strategy!$A$108:$IV$117</definedName>
    <definedName name="strategy_reserves">[16]Strategy!$A$77:$IV$77</definedName>
    <definedName name="strategy_reserves2">[16]Strategy!$A$90:$IV$90</definedName>
    <definedName name="strategy_risk">[16]Strategy!$A$78:$IV$78</definedName>
    <definedName name="strategy_risk2">[16]Strategy!$A$91:$IV$91</definedName>
    <definedName name="strategy_row">'[4]Access Export'!$A$15</definedName>
    <definedName name="strategy_signature_cell">[4]Strategy!$B$105</definedName>
    <definedName name="strategy_variable">[16]Strategy!$A$76:$IV$76</definedName>
    <definedName name="strategy_variable2">[16]Strategy!$A$89:$IV$89</definedName>
    <definedName name="StrategyComment1">[15]Strategy!$A$18</definedName>
    <definedName name="StrategyComment2">[15]Strategy!$A$43</definedName>
    <definedName name="StrategyComment3">[15]Strategy!$A$77</definedName>
    <definedName name="StrategyComment4">[15]Strategy!$A$98</definedName>
    <definedName name="StrategyComment5">[15]Strategy!$A$100</definedName>
    <definedName name="StrategyComment6">[15]Strategy!$A$112</definedName>
    <definedName name="StrategyComment7">[15]Strategy!$A$132</definedName>
    <definedName name="StrategyComment8">[15]Strategy!$A$166</definedName>
    <definedName name="StrategyComment9">[15]Strategy!$A$170</definedName>
    <definedName name="StrategyNonCats">[15]Strategy!$140:$148,[15]Strategy!$158:$162</definedName>
    <definedName name="StrategyPerScriptRows">[15]Strategy!$150:$150,[15]Strategy!$162:$162</definedName>
    <definedName name="StrategyReinsuranceRows">[15]Strategy!$141:$146,[15]Strategy!$153:$158</definedName>
    <definedName name="StrategyRiskRows">[15]Strategy!$151:$151,[15]Strategy!$163:$163</definedName>
    <definedName name="StrategyTaxRows">[15]Strategy!$152:$152,[15]Strategy!$164:$164</definedName>
    <definedName name="subs" localSheetId="2">#REF!</definedName>
    <definedName name="subs" localSheetId="1">#REF!</definedName>
    <definedName name="subs">#REF!</definedName>
    <definedName name="summ" localSheetId="2">#REF!</definedName>
    <definedName name="summ" localSheetId="1">#REF!</definedName>
    <definedName name="summ">#REF!</definedName>
    <definedName name="summary" localSheetId="2">#REF!</definedName>
    <definedName name="summary" localSheetId="1">#REF!</definedName>
    <definedName name="summary">#REF!</definedName>
    <definedName name="supamt" localSheetId="2">#REF!</definedName>
    <definedName name="supamt" localSheetId="1">#REF!</definedName>
    <definedName name="supamt">#REF!</definedName>
    <definedName name="SupDepLife" localSheetId="2">#REF!</definedName>
    <definedName name="SupDepLife" localSheetId="1">#REF!</definedName>
    <definedName name="SupDepLife">#REF!</definedName>
    <definedName name="supl">[20]Data!$J$1</definedName>
    <definedName name="tax">[4]Hidfac!$G$257</definedName>
    <definedName name="TaxOpt1">[15]Hidfac!$E$20</definedName>
    <definedName name="taxOpt2">[15]Hidfac!$E$21</definedName>
    <definedName name="TaxOpt3">[15]Hidfac!$E$22</definedName>
    <definedName name="TaxOpt4">[15]Hidfac!$E$23</definedName>
    <definedName name="TaxOpt5">[15]Hidfac!$E$24</definedName>
    <definedName name="TaxOpt6">[15]Hidfac!$E$25</definedName>
    <definedName name="TaxOpt7">[15]Hidfac!$E$26</definedName>
    <definedName name="TaxOpt8">[15]Hidfac!$E$27</definedName>
    <definedName name="tblAcctStrategy">'[4]Access Import'!$A$14:$AB$15</definedName>
    <definedName name="tblOptClaimsEesPrem">'[4]Access Import'!$A$48:$BJ$49</definedName>
    <definedName name="tblOptFactors">'[4]Access Import'!$A$63:$Q$64</definedName>
    <definedName name="tblOptInputAddOns">'[4]Access Import'!$A$109:$M$110</definedName>
    <definedName name="tblOptRates">'[4]Access Import'!$A$120:$L$121</definedName>
    <definedName name="tblOptReins">'[4]Access Import'!$A$135:$Q$136</definedName>
    <definedName name="Template" localSheetId="2">#REF!</definedName>
    <definedName name="Template" localSheetId="1">#REF!</definedName>
    <definedName name="Template">#REF!</definedName>
    <definedName name="TemplatePrintArea" localSheetId="2">#REF!</definedName>
    <definedName name="TemplatePrintArea" localSheetId="1">#REF!</definedName>
    <definedName name="TemplatePrintArea">#REF!</definedName>
    <definedName name="test" localSheetId="2">#REF!</definedName>
    <definedName name="test" localSheetId="1">#REF!</definedName>
    <definedName name="test">#REF!</definedName>
    <definedName name="test_it" localSheetId="2">#REF!</definedName>
    <definedName name="test_it" localSheetId="1">#REF!</definedName>
    <definedName name="test_it">#REF!</definedName>
    <definedName name="test_it2" localSheetId="2">#REF!</definedName>
    <definedName name="test_it2" localSheetId="1">#REF!</definedName>
    <definedName name="test_it2">#REF!</definedName>
    <definedName name="test1">[4]Option1!$A$5:$IV$17</definedName>
    <definedName name="test2" localSheetId="2">#REF!</definedName>
    <definedName name="test2" localSheetId="1">#REF!</definedName>
    <definedName name="test2">#REF!</definedName>
    <definedName name="test3" localSheetId="2">#REF!</definedName>
    <definedName name="test3" localSheetId="1">#REF!</definedName>
    <definedName name="test3">#REF!</definedName>
    <definedName name="threebilled" localSheetId="2">#REF!</definedName>
    <definedName name="threebilled" localSheetId="1">#REF!</definedName>
    <definedName name="threebilled">#REF!</definedName>
    <definedName name="threemax" localSheetId="2">#REF!</definedName>
    <definedName name="threemax" localSheetId="1">#REF!</definedName>
    <definedName name="threemax">#REF!</definedName>
    <definedName name="TIER_CARVEOUT" localSheetId="2">[8]RateSheet!#REF!</definedName>
    <definedName name="TIER_CARVEOUT" localSheetId="1">[8]RateSheet!#REF!</definedName>
    <definedName name="TIER_CARVEOUT">[8]RateSheet!#REF!</definedName>
    <definedName name="TIER_CHILD" localSheetId="2">[8]RateSheet!#REF!</definedName>
    <definedName name="TIER_CHILD" localSheetId="1">[8]RateSheet!#REF!</definedName>
    <definedName name="TIER_CHILD">[8]RateSheet!#REF!</definedName>
    <definedName name="TIER_CHILDREN" localSheetId="2">[8]RateSheet!#REF!</definedName>
    <definedName name="TIER_CHILDREN" localSheetId="1">[8]RateSheet!#REF!</definedName>
    <definedName name="TIER_CHILDREN">[8]RateSheet!#REF!</definedName>
    <definedName name="TIER_FAMILY">[8]RateSheet!$D$20</definedName>
    <definedName name="TIER_SPOUSE" localSheetId="2">[8]RateSheet!#REF!</definedName>
    <definedName name="TIER_SPOUSE" localSheetId="1">[8]RateSheet!#REF!</definedName>
    <definedName name="TIER_SPOUSE">[8]RateSheet!#REF!</definedName>
    <definedName name="title" localSheetId="2">#REF!</definedName>
    <definedName name="title" localSheetId="1">#REF!</definedName>
    <definedName name="title">#REF!</definedName>
    <definedName name="TOPMENU">[1]CMITS!$S$7:$W$11</definedName>
    <definedName name="ToProdMod1">[15]SwitchBoard!$X$6</definedName>
    <definedName name="ToProdMod2">[15]SwitchBoard!$Y$6</definedName>
    <definedName name="ToProdMod3">[15]SwitchBoard!$Z$6</definedName>
    <definedName name="total_carveouts" localSheetId="2">[8]RateSheet!#REF!</definedName>
    <definedName name="total_carveouts" localSheetId="1">[8]RateSheet!#REF!</definedName>
    <definedName name="total_carveouts">[8]RateSheet!#REF!</definedName>
    <definedName name="total_current_adjustments">[4]Hidfac!$G$260</definedName>
    <definedName name="total_current_month_ees">[4]Hidfac!$G$246</definedName>
    <definedName name="total_dental_language">[8]RateSheet!$A$75:$IV$84</definedName>
    <definedName name="total_family">[8]RateSheet!$R$15</definedName>
    <definedName name="Total_insured">[8]RateSheet!$S$1:$S$65536</definedName>
    <definedName name="total_months">[15]Hidfac!$D$71</definedName>
    <definedName name="total_ooa">[15]Option1!$H$151</definedName>
    <definedName name="total_ooa_percent">[15]Option1!$I$151</definedName>
    <definedName name="total_prior_adjustments">[4]Hidfac!$G$261</definedName>
    <definedName name="total_reinsurance">[18]Calcs!$R$88</definedName>
    <definedName name="total_retention" localSheetId="2">#REF!</definedName>
    <definedName name="total_retention" localSheetId="1">#REF!</definedName>
    <definedName name="total_retention">#REF!</definedName>
    <definedName name="total_review_contracts">[4]Hidfac!$G$249</definedName>
    <definedName name="total_savings">'[22]Savings Over 250'!$I$22</definedName>
    <definedName name="total_sold" localSheetId="2">#REF!</definedName>
    <definedName name="total_sold" localSheetId="1">#REF!</definedName>
    <definedName name="total_sold">#REF!</definedName>
    <definedName name="total_sold1" localSheetId="2">#REF!</definedName>
    <definedName name="total_sold1" localSheetId="1">#REF!</definedName>
    <definedName name="total_sold1">#REF!</definedName>
    <definedName name="total_sold2" localSheetId="2">#REF!</definedName>
    <definedName name="total_sold2" localSheetId="1">#REF!</definedName>
    <definedName name="total_sold2">#REF!</definedName>
    <definedName name="total_sold3" localSheetId="2">#REF!</definedName>
    <definedName name="total_sold3" localSheetId="1">#REF!</definedName>
    <definedName name="total_sold3">#REF!</definedName>
    <definedName name="total_sold4" localSheetId="2">#REF!</definedName>
    <definedName name="total_sold4" localSheetId="1">#REF!</definedName>
    <definedName name="total_sold4">#REF!</definedName>
    <definedName name="TotalAnnualContracts">[21]CalcsPCPM!$AH$17</definedName>
    <definedName name="TotalAverageContracts">[15]CalcsPCPM!$AH$19</definedName>
    <definedName name="TotalReinsurance">[15]CalcsPCPM!$AH$107</definedName>
    <definedName name="TotalRetention">[15]CalcsPCPM!$AH$118</definedName>
    <definedName name="TOTPOL">[1]CMITS!$D$8</definedName>
    <definedName name="TownofPulaski" localSheetId="2">#REF!</definedName>
    <definedName name="TownofPulaski" localSheetId="1">#REF!</definedName>
    <definedName name="TownofPulaski">#REF!</definedName>
    <definedName name="tracking_account" localSheetId="2">#REF!</definedName>
    <definedName name="tracking_account" localSheetId="1">#REF!</definedName>
    <definedName name="tracking_account">#REF!</definedName>
    <definedName name="tracking_carveouts" localSheetId="2">#REF!</definedName>
    <definedName name="tracking_carveouts" localSheetId="1">#REF!</definedName>
    <definedName name="tracking_carveouts">#REF!</definedName>
    <definedName name="tracking_childrens" localSheetId="2">#REF!</definedName>
    <definedName name="tracking_childrens" localSheetId="1">#REF!</definedName>
    <definedName name="tracking_childrens">#REF!</definedName>
    <definedName name="tracking_childs" localSheetId="2">#REF!</definedName>
    <definedName name="tracking_childs" localSheetId="1">#REF!</definedName>
    <definedName name="tracking_childs">#REF!</definedName>
    <definedName name="tracking_eff" localSheetId="2">#REF!</definedName>
    <definedName name="tracking_eff" localSheetId="1">#REF!</definedName>
    <definedName name="tracking_eff">#REF!</definedName>
    <definedName name="tracking_eff_date" localSheetId="2">#REF!</definedName>
    <definedName name="tracking_eff_date" localSheetId="1">#REF!</definedName>
    <definedName name="tracking_eff_date">#REF!</definedName>
    <definedName name="tracking_families" localSheetId="2">#REF!</definedName>
    <definedName name="tracking_families" localSheetId="1">#REF!</definedName>
    <definedName name="tracking_families">#REF!</definedName>
    <definedName name="tracking_hmc" localSheetId="2">#REF!</definedName>
    <definedName name="tracking_hmc" localSheetId="1">#REF!</definedName>
    <definedName name="tracking_hmc">#REF!</definedName>
    <definedName name="tracking_max_lines" localSheetId="2">#REF!</definedName>
    <definedName name="tracking_max_lines" localSheetId="1">#REF!</definedName>
    <definedName name="tracking_max_lines">#REF!</definedName>
    <definedName name="tracking_new_groups" localSheetId="2">#REF!</definedName>
    <definedName name="tracking_new_groups" localSheetId="1">#REF!</definedName>
    <definedName name="tracking_new_groups">#REF!</definedName>
    <definedName name="tracking_number_options" localSheetId="2">#REF!</definedName>
    <definedName name="tracking_number_options" localSheetId="1">#REF!</definedName>
    <definedName name="tracking_number_options">#REF!</definedName>
    <definedName name="tracking_range" localSheetId="2">#REF!</definedName>
    <definedName name="tracking_range" localSheetId="1">#REF!</definedName>
    <definedName name="tracking_range">#REF!</definedName>
    <definedName name="tracking_released_ees" localSheetId="2">#REF!</definedName>
    <definedName name="tracking_released_ees" localSheetId="1">#REF!</definedName>
    <definedName name="tracking_released_ees">#REF!</definedName>
    <definedName name="tracking_released_max_rates" localSheetId="2">#REF!</definedName>
    <definedName name="tracking_released_max_rates" localSheetId="1">#REF!</definedName>
    <definedName name="tracking_released_max_rates">#REF!</definedName>
    <definedName name="tracking_released_rates" localSheetId="2">#REF!</definedName>
    <definedName name="tracking_released_rates" localSheetId="1">#REF!</definedName>
    <definedName name="tracking_released_rates">#REF!</definedName>
    <definedName name="tracking_sold_enrollment" localSheetId="2">#REF!</definedName>
    <definedName name="tracking_sold_enrollment" localSheetId="1">#REF!</definedName>
    <definedName name="tracking_sold_enrollment">#REF!</definedName>
    <definedName name="tracking_sold_fund" localSheetId="2">#REF!</definedName>
    <definedName name="tracking_sold_fund" localSheetId="1">#REF!</definedName>
    <definedName name="tracking_sold_fund">#REF!</definedName>
    <definedName name="tracking_sold_max_rates" localSheetId="2">#REF!</definedName>
    <definedName name="tracking_sold_max_rates" localSheetId="1">#REF!</definedName>
    <definedName name="tracking_sold_max_rates">#REF!</definedName>
    <definedName name="tracking_sold_rates" localSheetId="2">#REF!</definedName>
    <definedName name="tracking_sold_rates" localSheetId="1">#REF!</definedName>
    <definedName name="tracking_sold_rates">#REF!</definedName>
    <definedName name="tracking_spouses" localSheetId="2">#REF!</definedName>
    <definedName name="tracking_spouses" localSheetId="1">#REF!</definedName>
    <definedName name="tracking_spouses">#REF!</definedName>
    <definedName name="TradProfit" localSheetId="2">#REF!</definedName>
    <definedName name="TradProfit" localSheetId="1">#REF!</definedName>
    <definedName name="TradProfit">#REF!</definedName>
    <definedName name="transfer">[16]Hidfac!$F$500</definedName>
    <definedName name="trend">[4]Hidfac!$A$59:$P$61</definedName>
    <definedName name="trend_add" localSheetId="2">#REF!</definedName>
    <definedName name="trend_add" localSheetId="1">#REF!</definedName>
    <definedName name="trend_add">#REF!</definedName>
    <definedName name="trend_months">[4]Option1!$D$75</definedName>
    <definedName name="trend_overide">[4]Option1!$C$119</definedName>
    <definedName name="trigon_calcs_ees">'[42]Savings Mock Up'!$G$270</definedName>
    <definedName name="TRIGON_COVER" localSheetId="2">#REF!</definedName>
    <definedName name="TRIGON_COVER" localSheetId="1">#REF!</definedName>
    <definedName name="TRIGON_COVER">#REF!</definedName>
    <definedName name="trigon_current_cred">[4]Hidfac!$C$403</definedName>
    <definedName name="trigon_current_cred_weighted">[4]Hidfac!$D$420</definedName>
    <definedName name="trigon_ees">[4]Hidfac!$G$247</definedName>
    <definedName name="trigon_hmo_cover" localSheetId="2">#REF!</definedName>
    <definedName name="trigon_hmo_cover" localSheetId="1">#REF!</definedName>
    <definedName name="trigon_hmo_cover">#REF!</definedName>
    <definedName name="trigon_number">[4]General!$I$5</definedName>
    <definedName name="trigon_only">[4]Hidfac!$G$250</definedName>
    <definedName name="trigon_prior_cred">[4]Hidfac!$D$403</definedName>
    <definedName name="trigon_prior_cred_weighted">[4]Hidfac!$E$420</definedName>
    <definedName name="trigon_review_ees">[4]Hidfac!$C$399</definedName>
    <definedName name="trigon_string">[4]Hidfac!$B$87</definedName>
    <definedName name="trs">[4]Hidfac!$C$253</definedName>
    <definedName name="trs_contribution" localSheetId="2">#REF!</definedName>
    <definedName name="trs_contribution" localSheetId="1">#REF!</definedName>
    <definedName name="trs_contribution">#REF!</definedName>
    <definedName name="trs_contribution_drug" localSheetId="2">#REF!</definedName>
    <definedName name="trs_contribution_drug" localSheetId="1">#REF!</definedName>
    <definedName name="trs_contribution_drug">#REF!</definedName>
    <definedName name="trs_no_show" localSheetId="2">#REF!</definedName>
    <definedName name="trs_no_show" localSheetId="1">#REF!</definedName>
    <definedName name="trs_no_show">#REF!</definedName>
    <definedName name="trs_proj" localSheetId="2">#REF!</definedName>
    <definedName name="trs_proj" localSheetId="1">#REF!</definedName>
    <definedName name="trs_proj">#REF!</definedName>
    <definedName name="trs_weight" localSheetId="2">#REF!</definedName>
    <definedName name="trs_weight" localSheetId="1">#REF!</definedName>
    <definedName name="trs_weight">#REF!</definedName>
    <definedName name="two_years">[4]Hidfac!$C$252</definedName>
    <definedName name="twoone" localSheetId="2">#REF!</definedName>
    <definedName name="twoone" localSheetId="1">#REF!</definedName>
    <definedName name="twoone">#REF!</definedName>
    <definedName name="twoprior_beg">[4]General!$D$21</definedName>
    <definedName name="TwoPrior_ecd">[15]Hidfac!$J$295</definedName>
    <definedName name="twoprior_end">[4]General!$E$21</definedName>
    <definedName name="twoprior_months">[4]Hidfac!$H$282</definedName>
    <definedName name="TwoPriorBeg">[15]General!$I$40</definedName>
    <definedName name="TwoPriorEnd">[15]General!$J$40</definedName>
    <definedName name="twotwo" localSheetId="2">#REF!</definedName>
    <definedName name="twotwo" localSheetId="1">#REF!</definedName>
    <definedName name="twotwo">#REF!</definedName>
    <definedName name="type">[4]Hidfac!$C$245</definedName>
    <definedName name="TYPEFUNDING" localSheetId="2">#REF!</definedName>
    <definedName name="TYPEFUNDING" localSheetId="1">#REF!</definedName>
    <definedName name="TYPEFUNDING">#REF!</definedName>
    <definedName name="ua_first">'[4]RUA_UA Review'!$A$1:$I$65536</definedName>
    <definedName name="ua_min_adj_line" localSheetId="2">[45]RUA_UA!#REF!</definedName>
    <definedName name="ua_min_adj_line" localSheetId="1">[45]RUA_UA!#REF!</definedName>
    <definedName name="ua_min_adj_line">[45]RUA_UA!#REF!</definedName>
    <definedName name="ua_setup_annualize">'[4]RUA_UA Review'!$A$24:$IV$24</definedName>
    <definedName name="ua_setup_hide_blending">'[4]RUA_UA Review'!$A$32:$IV$37</definedName>
    <definedName name="ua_setup_hide_cap">'[4]RUA_UA Review'!$A$39:$IV$39</definedName>
    <definedName name="ua_setup_hide_nonaso">'[4]RUA_UA Review'!$A$57:$IV$62</definedName>
    <definedName name="ua_setup_hide_nonmin">'[4]RUA_UA Review'!$A$60:$IV$63</definedName>
    <definedName name="ua_setup_hide_nonpros">'[4]RUA_UA Review'!$A$58:$IV$65</definedName>
    <definedName name="ua_setup_hide_pooling">'[4]RUA_UA Review'!$A$30:$IV$30</definedName>
    <definedName name="ua_setup_hide_rein">'[4]RUA_UA Review'!$A$43:$IV$47</definedName>
    <definedName name="ua_setup_min_adj">'[4]RUA_UA Review'!$A$62:$IV$62</definedName>
    <definedName name="ua_setup_pros_adj">'[4]RUA_UA Review'!$A$58:$IV$58</definedName>
    <definedName name="underwriter_code">[15]General!$J$6</definedName>
    <definedName name="underwriters">[4]Codes!$H$4:$L$37</definedName>
    <definedName name="Untitled" localSheetId="2">#REF!</definedName>
    <definedName name="Untitled" localSheetId="1">#REF!</definedName>
    <definedName name="Untitled">#REF!</definedName>
    <definedName name="us_asl_line" localSheetId="2">[45]RUA_UA!#REF!</definedName>
    <definedName name="us_asl_line" localSheetId="1">[45]RUA_UA!#REF!</definedName>
    <definedName name="us_asl_line">[45]RUA_UA!#REF!</definedName>
    <definedName name="UW">[1]CMITS!$F$194</definedName>
    <definedName name="uw_code">[4]Hidfac!$C$264</definedName>
    <definedName name="UWList">[15]Hidfac!$B$393:$B$422</definedName>
    <definedName name="UWMGR">[1]CMITS!$F$189</definedName>
    <definedName name="UWName">[15]General!$J$5</definedName>
    <definedName name="vac">[20]Data!$L$1</definedName>
    <definedName name="vacation">[49]Sheet1!$A$2:$B$26</definedName>
    <definedName name="vacationcrew" localSheetId="2">#REF!</definedName>
    <definedName name="vacationcrew" localSheetId="1">#REF!</definedName>
    <definedName name="vacationcrew">#REF!</definedName>
    <definedName name="VaPaidLR">[15]Strategy!$B$9</definedName>
    <definedName name="VAPOL">[1]CMITS!$D$9</definedName>
    <definedName name="VAPPO">[1]CMITS!$D$14</definedName>
    <definedName name="VAPROC">[1]CMITS!$F$34</definedName>
    <definedName name="VARATIO">[1]CMITS!$D$34</definedName>
    <definedName name="variable_admin_pcpm">[16]Option1!$F$184</definedName>
    <definedName name="version">[15]General!$C$7</definedName>
    <definedName name="vision_cap" localSheetId="2">[16]Calcs!#REF!</definedName>
    <definedName name="vision_cap" localSheetId="1">[16]Calcs!#REF!</definedName>
    <definedName name="vision_cap">[16]Calcs!#REF!</definedName>
    <definedName name="vision_cap_line" localSheetId="2">[16]Calcs!#REF!</definedName>
    <definedName name="vision_cap_line" localSheetId="1">[16]Calcs!#REF!</definedName>
    <definedName name="vision_cap_line">[16]Calcs!#REF!</definedName>
    <definedName name="vision_plan">[4]Hidfac!$C$265</definedName>
    <definedName name="vision_premium">[16]Calcs!$R$122</definedName>
    <definedName name="vp">[20]Data!$Q$1</definedName>
    <definedName name="what" hidden="1">{#N/A,#N/A,FALSE,"monthly";#N/A,#N/A,FALSE,"aeroglide 98"}</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 localSheetId="2">#REF!</definedName>
    <definedName name="which_rates" localSheetId="1">#REF!</definedName>
    <definedName name="which_rates">#REF!</definedName>
    <definedName name="wire_first_monthly" localSheetId="2">#REF!</definedName>
    <definedName name="wire_first_monthly" localSheetId="1">#REF!</definedName>
    <definedName name="wire_first_monthly">#REF!</definedName>
    <definedName name="wire_first_weekly" localSheetId="2">#REF!</definedName>
    <definedName name="wire_first_weekly" localSheetId="1">#REF!</definedName>
    <definedName name="wire_first_weekly">#REF!</definedName>
    <definedName name="wire_mature_monthly" localSheetId="2">#REF!</definedName>
    <definedName name="wire_mature_monthly" localSheetId="1">#REF!</definedName>
    <definedName name="wire_mature_monthly">#REF!</definedName>
    <definedName name="wire_mature_weekly" localSheetId="2">#REF!</definedName>
    <definedName name="wire_mature_weekly" localSheetId="1">#REF!</definedName>
    <definedName name="wire_mature_weekly">#REF!</definedName>
    <definedName name="wire_monthly">[15]CalcsPCPM!$C$168</definedName>
    <definedName name="wire_weekly">[15]CalcsPCPM!$C$167</definedName>
    <definedName name="WPOption">[50]Macros!$B$134</definedName>
    <definedName name="wrn.Approval." hidden="1">{#N/A,#N/A,FALSE,"Approval Form"}</definedName>
    <definedName name="wrn.Approval2." hidden="1">{#N/A,#N/A,FALSE,"Approval2"}</definedName>
    <definedName name="wrn.carolinarest" hidden="1">{#N/A,#N/A,FALSE,"98-99 Recap";#N/A,#N/A,FALSE,"Exec Summary"}</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hidden="1">{#N/A,#N/A,FALSE,"Medical Ratio"}</definedName>
    <definedName name="wrn.Misc._.Sheets." hidden="1">{#N/A,#N/A,FALSE,"Budget";#N/A,#N/A,FALSE,"Misc Info"}</definedName>
    <definedName name="wrn.MonthEnd." hidden="1">{#N/A,#N/A,FALSE,"monthly";#N/A,#N/A,FALSE,"med spec 97-98"}</definedName>
    <definedName name="wrn.MonthEnd2" hidden="1">{#N/A,#N/A,FALSE,"98-99 Recap";#N/A,#N/A,FALSE,"Exec Summary"}</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{#N/A,#N/A,FALSE,"Renewal"}</definedName>
    <definedName name="wrn.Renewal." hidden="1">{#N/A,#N/A,FALSE,"Approval Form";#N/A,#N/A,FALSE,"Renewal";#N/A,#N/A,FALSE,"Cosmos Report"}</definedName>
    <definedName name="wrn.Renewal._.Justification." hidden="1">{#N/A,#N/A,FALSE,"Renewal"}</definedName>
    <definedName name="wrn.Report." hidden="1">{#N/A,#N/A,FALSE,"monthly";#N/A,#N/A,FALSE,"aeroglide 98"}</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2">#REF!</definedName>
    <definedName name="XT" localSheetId="1">#REF!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[18]Hidfac!$C$252</definedName>
    <definedName name="z" hidden="1">{#N/A,#N/A,FALSE,"Budget";#N/A,#N/A,FALSE,"Misc Info"}</definedName>
    <definedName name="ZoomList" localSheetId="2">#REF!</definedName>
    <definedName name="ZoomList" localSheetId="1">#REF!</definedName>
    <definedName name="Zoom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2" l="1"/>
  <c r="J19" i="2"/>
  <c r="J13" i="2"/>
  <c r="J12" i="2"/>
  <c r="J11" i="2"/>
  <c r="J10" i="2"/>
  <c r="J9" i="2"/>
  <c r="F31" i="3" l="1"/>
  <c r="F25" i="3"/>
  <c r="F19" i="3"/>
  <c r="F13" i="3"/>
  <c r="D31" i="3"/>
  <c r="D25" i="3"/>
  <c r="D19" i="3"/>
  <c r="D13" i="3"/>
  <c r="F31" i="2"/>
  <c r="F25" i="2"/>
  <c r="F19" i="2"/>
  <c r="F13" i="2"/>
  <c r="D31" i="2"/>
  <c r="D25" i="2"/>
  <c r="D19" i="2"/>
  <c r="D13" i="2"/>
  <c r="F32" i="3" l="1"/>
  <c r="F32" i="2"/>
  <c r="D32" i="3"/>
  <c r="D32" i="2"/>
  <c r="C13" i="3"/>
  <c r="C31" i="3" l="1"/>
  <c r="R30" i="3"/>
  <c r="I30" i="3"/>
  <c r="H30" i="3"/>
  <c r="E30" i="3"/>
  <c r="R29" i="3"/>
  <c r="I29" i="3"/>
  <c r="H29" i="3"/>
  <c r="E29" i="3"/>
  <c r="R28" i="3"/>
  <c r="I28" i="3"/>
  <c r="Q28" i="3" s="1"/>
  <c r="H28" i="3"/>
  <c r="E28" i="3"/>
  <c r="R27" i="3"/>
  <c r="I27" i="3"/>
  <c r="H27" i="3"/>
  <c r="E27" i="3"/>
  <c r="E31" i="3" s="1"/>
  <c r="C25" i="3"/>
  <c r="R24" i="3"/>
  <c r="I24" i="3"/>
  <c r="S24" i="3" s="1"/>
  <c r="H24" i="3"/>
  <c r="E24" i="3"/>
  <c r="R23" i="3"/>
  <c r="I23" i="3"/>
  <c r="S23" i="3" s="1"/>
  <c r="H23" i="3"/>
  <c r="E23" i="3"/>
  <c r="R22" i="3"/>
  <c r="I22" i="3"/>
  <c r="S22" i="3" s="1"/>
  <c r="H22" i="3"/>
  <c r="E22" i="3"/>
  <c r="R21" i="3"/>
  <c r="I21" i="3"/>
  <c r="S21" i="3" s="1"/>
  <c r="H21" i="3"/>
  <c r="E21" i="3"/>
  <c r="E25" i="3" s="1"/>
  <c r="C19" i="3"/>
  <c r="R18" i="3"/>
  <c r="I18" i="3"/>
  <c r="S18" i="3" s="1"/>
  <c r="H18" i="3"/>
  <c r="E18" i="3"/>
  <c r="R17" i="3"/>
  <c r="I17" i="3"/>
  <c r="S17" i="3" s="1"/>
  <c r="H17" i="3"/>
  <c r="E17" i="3"/>
  <c r="R16" i="3"/>
  <c r="I16" i="3"/>
  <c r="S16" i="3" s="1"/>
  <c r="H16" i="3"/>
  <c r="E16" i="3"/>
  <c r="R15" i="3"/>
  <c r="I15" i="3"/>
  <c r="S15" i="3" s="1"/>
  <c r="H15" i="3"/>
  <c r="E15" i="3"/>
  <c r="E19" i="3" s="1"/>
  <c r="F33" i="3"/>
  <c r="R12" i="3"/>
  <c r="I12" i="3"/>
  <c r="S12" i="3" s="1"/>
  <c r="H12" i="3"/>
  <c r="E12" i="3"/>
  <c r="R11" i="3"/>
  <c r="I11" i="3"/>
  <c r="S11" i="3" s="1"/>
  <c r="H11" i="3"/>
  <c r="E11" i="3"/>
  <c r="R10" i="3"/>
  <c r="I10" i="3"/>
  <c r="S10" i="3" s="1"/>
  <c r="H10" i="3"/>
  <c r="E10" i="3"/>
  <c r="R9" i="3"/>
  <c r="I9" i="3"/>
  <c r="S9" i="3" s="1"/>
  <c r="H9" i="3"/>
  <c r="E9" i="3"/>
  <c r="E13" i="3" s="1"/>
  <c r="C31" i="2"/>
  <c r="P30" i="2"/>
  <c r="J30" i="2"/>
  <c r="I30" i="2"/>
  <c r="H30" i="2"/>
  <c r="E30" i="2"/>
  <c r="Q29" i="2"/>
  <c r="P29" i="2"/>
  <c r="I29" i="2"/>
  <c r="J29" i="2" s="1"/>
  <c r="H29" i="2"/>
  <c r="E29" i="2"/>
  <c r="P28" i="2"/>
  <c r="I28" i="2"/>
  <c r="Q28" i="2" s="1"/>
  <c r="H28" i="2"/>
  <c r="E28" i="2"/>
  <c r="Q27" i="2"/>
  <c r="P27" i="2"/>
  <c r="I27" i="2"/>
  <c r="J27" i="2" s="1"/>
  <c r="H27" i="2"/>
  <c r="E27" i="2"/>
  <c r="C25" i="2"/>
  <c r="P24" i="2"/>
  <c r="I24" i="2"/>
  <c r="Q24" i="2" s="1"/>
  <c r="H24" i="2"/>
  <c r="E24" i="2"/>
  <c r="Q23" i="2"/>
  <c r="P23" i="2"/>
  <c r="I23" i="2"/>
  <c r="J23" i="2" s="1"/>
  <c r="H23" i="2"/>
  <c r="E23" i="2"/>
  <c r="Q22" i="2"/>
  <c r="P22" i="2"/>
  <c r="I22" i="2"/>
  <c r="J22" i="2" s="1"/>
  <c r="H22" i="2"/>
  <c r="E22" i="2"/>
  <c r="P21" i="2"/>
  <c r="I21" i="2"/>
  <c r="J21" i="2" s="1"/>
  <c r="H21" i="2"/>
  <c r="E21" i="2"/>
  <c r="C19" i="2"/>
  <c r="P18" i="2"/>
  <c r="I18" i="2"/>
  <c r="Q18" i="2" s="1"/>
  <c r="H18" i="2"/>
  <c r="E18" i="2"/>
  <c r="Q17" i="2"/>
  <c r="P17" i="2"/>
  <c r="I17" i="2"/>
  <c r="J17" i="2" s="1"/>
  <c r="H17" i="2"/>
  <c r="E17" i="2"/>
  <c r="P16" i="2"/>
  <c r="I16" i="2"/>
  <c r="Q16" i="2" s="1"/>
  <c r="H16" i="2"/>
  <c r="E16" i="2"/>
  <c r="P15" i="2"/>
  <c r="I15" i="2"/>
  <c r="Q15" i="2" s="1"/>
  <c r="H15" i="2"/>
  <c r="E15" i="2"/>
  <c r="F33" i="2"/>
  <c r="C13" i="2"/>
  <c r="P12" i="2"/>
  <c r="I12" i="2"/>
  <c r="H12" i="2"/>
  <c r="E12" i="2"/>
  <c r="P11" i="2"/>
  <c r="I11" i="2"/>
  <c r="Q11" i="2" s="1"/>
  <c r="H11" i="2"/>
  <c r="E11" i="2"/>
  <c r="P10" i="2"/>
  <c r="I10" i="2"/>
  <c r="H10" i="2"/>
  <c r="E10" i="2"/>
  <c r="P9" i="2"/>
  <c r="I9" i="2"/>
  <c r="Q9" i="2" s="1"/>
  <c r="H9" i="2"/>
  <c r="E9" i="2"/>
  <c r="J24" i="2" l="1"/>
  <c r="K19" i="3"/>
  <c r="I19" i="3"/>
  <c r="K13" i="3"/>
  <c r="I13" i="3"/>
  <c r="S27" i="3"/>
  <c r="Q27" i="3"/>
  <c r="E31" i="2"/>
  <c r="J28" i="2"/>
  <c r="N28" i="2" s="1"/>
  <c r="N10" i="2"/>
  <c r="J16" i="2"/>
  <c r="N16" i="2" s="1"/>
  <c r="Q21" i="2"/>
  <c r="K31" i="2"/>
  <c r="J31" i="2"/>
  <c r="I31" i="2"/>
  <c r="C32" i="2"/>
  <c r="K25" i="3"/>
  <c r="I25" i="3"/>
  <c r="K13" i="2"/>
  <c r="I13" i="2"/>
  <c r="I19" i="2"/>
  <c r="K19" i="2"/>
  <c r="M9" i="2"/>
  <c r="N11" i="2"/>
  <c r="I25" i="2"/>
  <c r="K25" i="2"/>
  <c r="E32" i="3"/>
  <c r="E33" i="3" s="1"/>
  <c r="E35" i="3" s="1"/>
  <c r="K31" i="3"/>
  <c r="I31" i="3"/>
  <c r="E13" i="2"/>
  <c r="N12" i="2"/>
  <c r="E25" i="2"/>
  <c r="E19" i="2"/>
  <c r="M12" i="2"/>
  <c r="Q10" i="2"/>
  <c r="N17" i="2"/>
  <c r="M11" i="2"/>
  <c r="J15" i="2"/>
  <c r="M16" i="2"/>
  <c r="J18" i="2"/>
  <c r="N22" i="2"/>
  <c r="N24" i="2"/>
  <c r="M10" i="2"/>
  <c r="Q12" i="2"/>
  <c r="N18" i="2"/>
  <c r="H25" i="2"/>
  <c r="Q30" i="2"/>
  <c r="H19" i="2"/>
  <c r="N23" i="2"/>
  <c r="N29" i="2"/>
  <c r="S28" i="3"/>
  <c r="S30" i="3"/>
  <c r="R34" i="3"/>
  <c r="Q30" i="3"/>
  <c r="C32" i="3"/>
  <c r="J28" i="3"/>
  <c r="N28" i="3" s="1"/>
  <c r="M22" i="2"/>
  <c r="H19" i="3"/>
  <c r="H31" i="3"/>
  <c r="H13" i="2"/>
  <c r="N21" i="2"/>
  <c r="M21" i="2"/>
  <c r="N27" i="2"/>
  <c r="M27" i="2"/>
  <c r="N30" i="2"/>
  <c r="M30" i="2"/>
  <c r="M18" i="2"/>
  <c r="M24" i="2"/>
  <c r="H13" i="3"/>
  <c r="H25" i="3"/>
  <c r="S29" i="3"/>
  <c r="J29" i="3"/>
  <c r="P34" i="2"/>
  <c r="D33" i="2"/>
  <c r="D35" i="2" s="1"/>
  <c r="M17" i="2"/>
  <c r="M23" i="2"/>
  <c r="M29" i="2"/>
  <c r="D33" i="3"/>
  <c r="D35" i="3" s="1"/>
  <c r="Q29" i="3"/>
  <c r="H31" i="2"/>
  <c r="J9" i="3"/>
  <c r="J10" i="3"/>
  <c r="J11" i="3"/>
  <c r="J12" i="3"/>
  <c r="J15" i="3"/>
  <c r="J16" i="3"/>
  <c r="J17" i="3"/>
  <c r="J18" i="3"/>
  <c r="J21" i="3"/>
  <c r="J25" i="3" s="1"/>
  <c r="J22" i="3"/>
  <c r="J23" i="3"/>
  <c r="J24" i="3"/>
  <c r="J27" i="3"/>
  <c r="J30" i="3"/>
  <c r="J19" i="3" l="1"/>
  <c r="J13" i="3"/>
  <c r="J31" i="3"/>
  <c r="M28" i="2"/>
  <c r="M15" i="2"/>
  <c r="N9" i="2"/>
  <c r="I32" i="2"/>
  <c r="J32" i="2"/>
  <c r="J33" i="2" s="1"/>
  <c r="K32" i="2"/>
  <c r="K33" i="2" s="1"/>
  <c r="N15" i="2"/>
  <c r="E32" i="2"/>
  <c r="E33" i="2" s="1"/>
  <c r="E35" i="2" s="1"/>
  <c r="E37" i="2" s="1"/>
  <c r="M28" i="3"/>
  <c r="M27" i="3"/>
  <c r="N27" i="3"/>
  <c r="M16" i="3"/>
  <c r="N16" i="3"/>
  <c r="M11" i="3"/>
  <c r="N11" i="3"/>
  <c r="K32" i="3"/>
  <c r="K33" i="3" s="1"/>
  <c r="H32" i="3"/>
  <c r="M17" i="3"/>
  <c r="N17" i="3"/>
  <c r="M12" i="3"/>
  <c r="N12" i="3"/>
  <c r="M9" i="3"/>
  <c r="N9" i="3"/>
  <c r="M24" i="3"/>
  <c r="N24" i="3"/>
  <c r="M21" i="3"/>
  <c r="N21" i="3"/>
  <c r="M10" i="3"/>
  <c r="N10" i="3"/>
  <c r="I32" i="3"/>
  <c r="M22" i="3"/>
  <c r="N22" i="3"/>
  <c r="N30" i="3"/>
  <c r="M30" i="3"/>
  <c r="M23" i="3"/>
  <c r="N23" i="3"/>
  <c r="M18" i="3"/>
  <c r="N18" i="3"/>
  <c r="M15" i="3"/>
  <c r="N15" i="3"/>
  <c r="N29" i="3"/>
  <c r="M29" i="3"/>
  <c r="H32" i="2"/>
  <c r="J35" i="2" l="1"/>
  <c r="Q34" i="2"/>
  <c r="I33" i="2"/>
  <c r="I35" i="2" s="1"/>
  <c r="S34" i="3"/>
  <c r="I33" i="3"/>
  <c r="I35" i="3" s="1"/>
  <c r="J32" i="3"/>
  <c r="J33" i="3" s="1"/>
  <c r="J35" i="3" s="1"/>
  <c r="J37" i="2" l="1"/>
</calcChain>
</file>

<file path=xl/sharedStrings.xml><?xml version="1.0" encoding="utf-8"?>
<sst xmlns="http://schemas.openxmlformats.org/spreadsheetml/2006/main" count="116" uniqueCount="44">
  <si>
    <t>Directions for Contribution Matrix:</t>
  </si>
  <si>
    <t xml:space="preserve">As an overview, you will need to enter your bank's information in areas highlighted in blue to include enrollment, rates and employer premiums.  </t>
  </si>
  <si>
    <t>1.  Enter current enrollment by plan and tier in column "C".  As you will see enrollment entered will pre-populate in column "H".</t>
  </si>
  <si>
    <t>4.  Row 35 at the bottom of the exhibit will calulate the overall percentage contribution for the employer and employee portion for current and renewal plan years, this area highlighted in green.</t>
  </si>
  <si>
    <t>5.  Columns "M" and "N" will illustrate employee impact in dollars and as a percentage difference to current employee rates.</t>
  </si>
  <si>
    <t>Notes:</t>
  </si>
  <si>
    <t>Ideally, an employer would offer a maximum of four medical plans; thus, the matrix is set up based on a maximum of four plans being offered.  If you only offer three plans then you can just leave enrollment and premium cells blanks and the calculations will work for plans with enrollment information entered.  If you offer more than four plans then you will need to insert more rows and link necessary cells.  Please contact the Benefits Corp for troubleshooting help.</t>
  </si>
  <si>
    <t>Contribution Matrix</t>
  </si>
  <si>
    <t>4 Tier:  Flat Dollar Employer Contribution</t>
  </si>
  <si>
    <t>Employer Monthly Flat Dollar Contribution</t>
  </si>
  <si>
    <t>Current</t>
  </si>
  <si>
    <t>ER Contribution</t>
  </si>
  <si>
    <t>EE Contribution</t>
  </si>
  <si>
    <t>EE Increase</t>
  </si>
  <si>
    <t>Enroll</t>
  </si>
  <si>
    <t>$</t>
  </si>
  <si>
    <t>%</t>
  </si>
  <si>
    <t>ER % Contribution</t>
  </si>
  <si>
    <t xml:space="preserve">  EE only</t>
  </si>
  <si>
    <t xml:space="preserve">  EE+child(ren)</t>
  </si>
  <si>
    <t xml:space="preserve">  EE+spouse</t>
  </si>
  <si>
    <t xml:space="preserve">  EE+family</t>
  </si>
  <si>
    <t>Total</t>
  </si>
  <si>
    <t>MONTHLY TOTAL</t>
  </si>
  <si>
    <t>Overall ER Contribution</t>
  </si>
  <si>
    <t>ANNUAL TOTAL</t>
  </si>
  <si>
    <t>ER %</t>
  </si>
  <si>
    <t>EE %</t>
  </si>
  <si>
    <t>4 Tier:  Employer Contribution Based on Tier</t>
  </si>
  <si>
    <t>ER Contribution by Tier</t>
  </si>
  <si>
    <t>2.  Enter current year monthly rates in column "F" and enter employer (ER) contribution in column "D" (both areas are highlighted in blue).  Column "E" for employee (EE) contribution will automatically populate as it is the difference between total premium and the employer contribution.  Enter Renewal Premium Rates in column "K".</t>
  </si>
  <si>
    <t>CURRENT</t>
  </si>
  <si>
    <t>RENEWAL</t>
  </si>
  <si>
    <t>Current Monthly Rates</t>
  </si>
  <si>
    <t>Renewal Monthly Rates</t>
  </si>
  <si>
    <r>
      <t xml:space="preserve">3.  For </t>
    </r>
    <r>
      <rPr>
        <b/>
        <u/>
        <sz val="11"/>
        <color theme="1"/>
        <rFont val="Arial"/>
        <family val="2"/>
      </rPr>
      <t>Flat Dollar Matrix</t>
    </r>
    <r>
      <rPr>
        <sz val="11"/>
        <color theme="1"/>
        <rFont val="Arial"/>
        <family val="2"/>
      </rPr>
      <t xml:space="preserve">, enter the flat dollar amount you are considering offering as the employer contribution for next plan year in cell "K2", highlighted in orange.  This dollar amount will pre-populate in all employer contribution cells in column "I".
For </t>
    </r>
    <r>
      <rPr>
        <b/>
        <u/>
        <sz val="11"/>
        <color theme="1"/>
        <rFont val="Arial"/>
        <family val="2"/>
      </rPr>
      <t>Contribution by Tier Matrix</t>
    </r>
    <r>
      <rPr>
        <sz val="11"/>
        <color theme="1"/>
        <rFont val="Arial"/>
        <family val="2"/>
      </rPr>
      <t xml:space="preserve">, enter employer contributions in column "P", highlighted in yellow and the percentage of total premium for the lowest cost plan will calculate.  </t>
    </r>
  </si>
  <si>
    <t>% of ER Contribution on Lowest Cost Plan</t>
  </si>
  <si>
    <t xml:space="preserve">Current Monthly Rates </t>
  </si>
  <si>
    <t>OE RATES</t>
  </si>
  <si>
    <t>CP RATES</t>
  </si>
  <si>
    <t>Plan A</t>
  </si>
  <si>
    <t>Plan B</t>
  </si>
  <si>
    <t>Plan C</t>
  </si>
  <si>
    <t>Plan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</si>
</sst>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0.0%"/>
    <numFmt numFmtId="166" formatCode="_(&quot;$&quot;* #,##0_);_(&quot;$&quot;* \(#,##0\);_(&quot;$&quot;* &quot;-&quot;??_);_(@_)"/>
    <numFmt numFmtId="167" formatCode="0.000"/>
  </numFmts>
  <fonts count="17" x14ac:knownFonts="1">
    <font>
      <sz val="11"/>
      <color theme="1"/>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6"/>
      <color theme="1"/>
      <name val="Arial"/>
      <family val="2"/>
    </font>
    <font>
      <b/>
      <sz val="11"/>
      <color theme="1"/>
      <name val="Arial"/>
      <family val="2"/>
    </font>
    <font>
      <b/>
      <u/>
      <sz val="11"/>
      <color theme="1"/>
      <name val="Arial"/>
      <family val="2"/>
    </font>
    <font>
      <b/>
      <sz val="14"/>
      <color theme="1"/>
      <name val="Calibri"/>
      <family val="2"/>
      <scheme val="minor"/>
    </font>
    <font>
      <sz val="11"/>
      <color theme="1"/>
      <name val="Times New Roman"/>
      <family val="1"/>
    </font>
    <font>
      <b/>
      <sz val="11"/>
      <color theme="1"/>
      <name val="Calibri"/>
      <family val="2"/>
    </font>
    <font>
      <sz val="11"/>
      <color theme="1"/>
      <name val="Calibri"/>
      <family val="2"/>
    </font>
    <font>
      <b/>
      <sz val="11"/>
      <name val="Calibri"/>
      <family val="2"/>
      <scheme val="minor"/>
    </font>
    <font>
      <b/>
      <i/>
      <sz val="11"/>
      <color theme="1"/>
      <name val="Calibri"/>
      <family val="2"/>
      <scheme val="minor"/>
    </font>
    <font>
      <i/>
      <sz val="11"/>
      <color theme="1"/>
      <name val="Calibri"/>
      <family val="2"/>
      <scheme val="minor"/>
    </font>
    <font>
      <sz val="11"/>
      <color rgb="FFFF0000"/>
      <name val="Times New Roman"/>
      <family val="1"/>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120">
    <xf numFmtId="0" fontId="0" fillId="0" borderId="0" xfId="0"/>
    <xf numFmtId="0" fontId="6" fillId="0" borderId="0" xfId="0" applyFont="1"/>
    <xf numFmtId="0" fontId="7" fillId="2" borderId="0" xfId="0" applyFont="1" applyFill="1" applyAlignment="1">
      <alignment wrapText="1"/>
    </xf>
    <xf numFmtId="0" fontId="0" fillId="0" borderId="0" xfId="0" applyAlignment="1">
      <alignment wrapText="1"/>
    </xf>
    <xf numFmtId="0" fontId="8" fillId="0" borderId="0" xfId="0" applyFont="1" applyAlignment="1">
      <alignment wrapText="1"/>
    </xf>
    <xf numFmtId="0" fontId="0" fillId="4" borderId="0" xfId="0" applyFill="1"/>
    <xf numFmtId="0" fontId="9" fillId="4" borderId="0" xfId="0" applyFont="1" applyFill="1"/>
    <xf numFmtId="0" fontId="10" fillId="4" borderId="0" xfId="0" applyFont="1" applyFill="1"/>
    <xf numFmtId="44" fontId="10" fillId="4" borderId="0" xfId="0" applyNumberFormat="1" applyFont="1" applyFill="1"/>
    <xf numFmtId="0" fontId="2" fillId="4" borderId="0" xfId="0" applyFont="1" applyFill="1" applyAlignment="1">
      <alignment horizontal="center"/>
    </xf>
    <xf numFmtId="0" fontId="2" fillId="0" borderId="0" xfId="0" applyFont="1"/>
    <xf numFmtId="0" fontId="11" fillId="4" borderId="0" xfId="0" applyFont="1" applyFill="1"/>
    <xf numFmtId="0" fontId="12" fillId="4" borderId="0" xfId="0" applyFont="1" applyFill="1"/>
    <xf numFmtId="0" fontId="12" fillId="0" borderId="0" xfId="0" applyFont="1"/>
    <xf numFmtId="0" fontId="4" fillId="4" borderId="0" xfId="0" applyFont="1" applyFill="1"/>
    <xf numFmtId="0" fontId="2" fillId="4" borderId="0" xfId="0" applyFont="1" applyFill="1"/>
    <xf numFmtId="164" fontId="13" fillId="6" borderId="4" xfId="0" applyNumberFormat="1" applyFont="1" applyFill="1" applyBorder="1" applyAlignment="1">
      <alignment horizontal="center"/>
    </xf>
    <xf numFmtId="164" fontId="3" fillId="7" borderId="4" xfId="0" applyNumberFormat="1" applyFont="1" applyFill="1" applyBorder="1" applyAlignment="1">
      <alignment horizontal="center"/>
    </xf>
    <xf numFmtId="0" fontId="13" fillId="6" borderId="5" xfId="0" applyFont="1" applyFill="1" applyBorder="1" applyAlignment="1">
      <alignment horizontal="center"/>
    </xf>
    <xf numFmtId="0" fontId="3" fillId="7" borderId="5" xfId="0" applyFont="1" applyFill="1" applyBorder="1" applyAlignment="1">
      <alignment horizontal="center"/>
    </xf>
    <xf numFmtId="0" fontId="4" fillId="6" borderId="6" xfId="0" applyFont="1" applyFill="1" applyBorder="1"/>
    <xf numFmtId="1" fontId="2" fillId="6" borderId="6" xfId="0" applyNumberFormat="1" applyFont="1" applyFill="1" applyBorder="1"/>
    <xf numFmtId="44" fontId="2" fillId="6" borderId="6" xfId="0" applyNumberFormat="1" applyFont="1" applyFill="1" applyBorder="1"/>
    <xf numFmtId="0" fontId="2" fillId="6" borderId="5" xfId="0" applyFont="1" applyFill="1" applyBorder="1"/>
    <xf numFmtId="44" fontId="2" fillId="6" borderId="6" xfId="3" applyFont="1" applyFill="1" applyBorder="1"/>
    <xf numFmtId="0" fontId="2" fillId="6" borderId="6" xfId="0" applyFont="1" applyFill="1" applyBorder="1"/>
    <xf numFmtId="0" fontId="2" fillId="4" borderId="7" xfId="0" applyFont="1" applyFill="1" applyBorder="1"/>
    <xf numFmtId="1" fontId="2" fillId="2" borderId="7" xfId="0" applyNumberFormat="1" applyFont="1" applyFill="1" applyBorder="1"/>
    <xf numFmtId="44" fontId="2" fillId="2" borderId="7" xfId="0" applyNumberFormat="1" applyFont="1" applyFill="1" applyBorder="1"/>
    <xf numFmtId="44" fontId="2" fillId="4" borderId="7" xfId="0" applyNumberFormat="1" applyFont="1" applyFill="1" applyBorder="1"/>
    <xf numFmtId="1" fontId="2" fillId="4" borderId="7" xfId="0" applyNumberFormat="1" applyFont="1" applyFill="1" applyBorder="1"/>
    <xf numFmtId="44" fontId="2" fillId="4" borderId="8" xfId="3" applyFont="1" applyFill="1" applyBorder="1"/>
    <xf numFmtId="165" fontId="2" fillId="4" borderId="7" xfId="2" applyNumberFormat="1" applyFont="1" applyFill="1" applyBorder="1" applyAlignment="1">
      <alignment horizontal="center"/>
    </xf>
    <xf numFmtId="165" fontId="2" fillId="4" borderId="0" xfId="2" applyNumberFormat="1" applyFont="1" applyFill="1" applyAlignment="1">
      <alignment horizontal="center"/>
    </xf>
    <xf numFmtId="0" fontId="14" fillId="4" borderId="7" xfId="0" applyFont="1" applyFill="1" applyBorder="1"/>
    <xf numFmtId="1" fontId="14" fillId="4" borderId="7" xfId="0" applyNumberFormat="1" applyFont="1" applyFill="1" applyBorder="1"/>
    <xf numFmtId="44" fontId="14" fillId="4" borderId="7" xfId="3" applyFont="1" applyFill="1" applyBorder="1"/>
    <xf numFmtId="44" fontId="14" fillId="4" borderId="5" xfId="3" applyFont="1" applyFill="1" applyBorder="1"/>
    <xf numFmtId="44" fontId="14" fillId="4" borderId="8" xfId="3" applyFont="1" applyFill="1" applyBorder="1"/>
    <xf numFmtId="165" fontId="14" fillId="4" borderId="5" xfId="2" applyNumberFormat="1" applyFont="1" applyFill="1" applyBorder="1"/>
    <xf numFmtId="1" fontId="2" fillId="6" borderId="1" xfId="0" applyNumberFormat="1" applyFont="1" applyFill="1" applyBorder="1"/>
    <xf numFmtId="44" fontId="2" fillId="6" borderId="1" xfId="0" applyNumberFormat="1" applyFont="1" applyFill="1" applyBorder="1"/>
    <xf numFmtId="44" fontId="2" fillId="6" borderId="1" xfId="3" applyFont="1" applyFill="1" applyBorder="1"/>
    <xf numFmtId="1" fontId="2" fillId="2" borderId="8" xfId="0" applyNumberFormat="1" applyFont="1" applyFill="1" applyBorder="1"/>
    <xf numFmtId="44" fontId="2" fillId="2" borderId="8" xfId="0" applyNumberFormat="1" applyFont="1" applyFill="1" applyBorder="1"/>
    <xf numFmtId="44" fontId="2" fillId="4" borderId="8" xfId="0" applyNumberFormat="1" applyFont="1" applyFill="1" applyBorder="1"/>
    <xf numFmtId="44" fontId="2" fillId="2" borderId="4" xfId="0" applyNumberFormat="1" applyFont="1" applyFill="1" applyBorder="1"/>
    <xf numFmtId="1" fontId="2" fillId="4" borderId="8" xfId="0" applyNumberFormat="1" applyFont="1" applyFill="1" applyBorder="1"/>
    <xf numFmtId="44" fontId="2" fillId="4" borderId="4" xfId="3" applyFont="1" applyFill="1" applyBorder="1"/>
    <xf numFmtId="165" fontId="2" fillId="4" borderId="4" xfId="2" applyNumberFormat="1" applyFont="1" applyFill="1" applyBorder="1" applyAlignment="1">
      <alignment horizontal="center"/>
    </xf>
    <xf numFmtId="44" fontId="2" fillId="4" borderId="7" xfId="3" applyFont="1" applyFill="1" applyBorder="1"/>
    <xf numFmtId="1" fontId="14" fillId="4" borderId="8" xfId="0" applyNumberFormat="1" applyFont="1" applyFill="1" applyBorder="1"/>
    <xf numFmtId="44" fontId="14" fillId="4" borderId="9" xfId="3" applyFont="1" applyFill="1" applyBorder="1"/>
    <xf numFmtId="0" fontId="2" fillId="6" borderId="4" xfId="0" applyFont="1" applyFill="1" applyBorder="1"/>
    <xf numFmtId="44" fontId="2" fillId="2" borderId="8" xfId="1" applyFont="1" applyFill="1" applyBorder="1"/>
    <xf numFmtId="44" fontId="2" fillId="4" borderId="8" xfId="1" applyFont="1" applyFill="1" applyBorder="1"/>
    <xf numFmtId="0" fontId="4" fillId="6" borderId="4" xfId="0" applyFont="1" applyFill="1" applyBorder="1"/>
    <xf numFmtId="1" fontId="4" fillId="6" borderId="4" xfId="0" applyNumberFormat="1" applyFont="1" applyFill="1" applyBorder="1"/>
    <xf numFmtId="44" fontId="4" fillId="6" borderId="4" xfId="0" applyNumberFormat="1" applyFont="1" applyFill="1" applyBorder="1"/>
    <xf numFmtId="166" fontId="4" fillId="6" borderId="4" xfId="3" applyNumberFormat="1" applyFont="1" applyFill="1" applyBorder="1"/>
    <xf numFmtId="1" fontId="4" fillId="6" borderId="10" xfId="0" applyNumberFormat="1" applyFont="1" applyFill="1" applyBorder="1"/>
    <xf numFmtId="44" fontId="4" fillId="6" borderId="10" xfId="0" applyNumberFormat="1" applyFont="1" applyFill="1" applyBorder="1"/>
    <xf numFmtId="166" fontId="4" fillId="6" borderId="7" xfId="3" applyNumberFormat="1" applyFont="1" applyFill="1" applyBorder="1"/>
    <xf numFmtId="0" fontId="4" fillId="6" borderId="5" xfId="0" applyFont="1" applyFill="1" applyBorder="1"/>
    <xf numFmtId="44" fontId="2" fillId="6" borderId="5" xfId="0" applyNumberFormat="1" applyFont="1" applyFill="1" applyBorder="1"/>
    <xf numFmtId="166" fontId="4" fillId="6" borderId="5" xfId="3" applyNumberFormat="1" applyFont="1" applyFill="1" applyBorder="1"/>
    <xf numFmtId="0" fontId="2" fillId="6" borderId="9" xfId="0" applyFont="1" applyFill="1" applyBorder="1"/>
    <xf numFmtId="44" fontId="2" fillId="6" borderId="9" xfId="0" applyNumberFormat="1" applyFont="1" applyFill="1" applyBorder="1"/>
    <xf numFmtId="165" fontId="4" fillId="4" borderId="0" xfId="2" applyNumberFormat="1" applyFont="1" applyFill="1" applyBorder="1"/>
    <xf numFmtId="0" fontId="15" fillId="4" borderId="0" xfId="0" applyFont="1" applyFill="1"/>
    <xf numFmtId="0" fontId="4" fillId="8" borderId="0" xfId="0" applyFont="1" applyFill="1" applyAlignment="1">
      <alignment horizontal="center"/>
    </xf>
    <xf numFmtId="165" fontId="2" fillId="8" borderId="0" xfId="2" applyNumberFormat="1" applyFont="1" applyFill="1" applyAlignment="1">
      <alignment horizontal="center"/>
    </xf>
    <xf numFmtId="165" fontId="4" fillId="8" borderId="0" xfId="2" applyNumberFormat="1" applyFont="1" applyFill="1" applyAlignment="1">
      <alignment horizontal="center"/>
    </xf>
    <xf numFmtId="166" fontId="2" fillId="4" borderId="0" xfId="0" applyNumberFormat="1" applyFont="1" applyFill="1"/>
    <xf numFmtId="167" fontId="2" fillId="4" borderId="0" xfId="0" applyNumberFormat="1" applyFont="1" applyFill="1"/>
    <xf numFmtId="44" fontId="2" fillId="4" borderId="0" xfId="0" applyNumberFormat="1" applyFont="1" applyFill="1"/>
    <xf numFmtId="0" fontId="10" fillId="0" borderId="0" xfId="0" applyFont="1"/>
    <xf numFmtId="165" fontId="2" fillId="0" borderId="0" xfId="0" applyNumberFormat="1" applyFont="1" applyAlignment="1">
      <alignment horizontal="center"/>
    </xf>
    <xf numFmtId="44" fontId="2" fillId="0" borderId="0" xfId="0" applyNumberFormat="1" applyFont="1" applyAlignment="1">
      <alignment horizontal="center"/>
    </xf>
    <xf numFmtId="165" fontId="2" fillId="0" borderId="0" xfId="2" applyNumberFormat="1" applyFont="1" applyAlignment="1">
      <alignment horizontal="center"/>
    </xf>
    <xf numFmtId="165" fontId="2" fillId="4" borderId="0" xfId="2" applyNumberFormat="1" applyFont="1" applyFill="1"/>
    <xf numFmtId="0" fontId="2" fillId="0" borderId="0" xfId="0" applyFont="1" applyAlignment="1">
      <alignment horizontal="center"/>
    </xf>
    <xf numFmtId="44" fontId="12" fillId="4" borderId="0" xfId="1" applyFont="1" applyFill="1"/>
    <xf numFmtId="44" fontId="0" fillId="3" borderId="7" xfId="1" applyFont="1" applyFill="1" applyBorder="1"/>
    <xf numFmtId="9" fontId="0" fillId="4" borderId="7" xfId="2" applyFont="1" applyFill="1" applyBorder="1" applyAlignment="1">
      <alignment horizontal="center"/>
    </xf>
    <xf numFmtId="44" fontId="0" fillId="3" borderId="5" xfId="1" applyFont="1" applyFill="1" applyBorder="1"/>
    <xf numFmtId="9" fontId="0" fillId="4" borderId="5" xfId="2" applyFont="1" applyFill="1" applyBorder="1" applyAlignment="1">
      <alignment horizontal="center"/>
    </xf>
    <xf numFmtId="166" fontId="4" fillId="6" borderId="4" xfId="0" applyNumberFormat="1" applyFont="1" applyFill="1" applyBorder="1"/>
    <xf numFmtId="166" fontId="4" fillId="6" borderId="10" xfId="0" applyNumberFormat="1" applyFont="1" applyFill="1" applyBorder="1"/>
    <xf numFmtId="166" fontId="4" fillId="6" borderId="5" xfId="0" applyNumberFormat="1" applyFont="1" applyFill="1" applyBorder="1"/>
    <xf numFmtId="166" fontId="4" fillId="6" borderId="9" xfId="0" applyNumberFormat="1" applyFont="1" applyFill="1" applyBorder="1"/>
    <xf numFmtId="44" fontId="0" fillId="4" borderId="0" xfId="0" applyNumberFormat="1" applyFill="1"/>
    <xf numFmtId="167" fontId="10" fillId="4" borderId="0" xfId="0" applyNumberFormat="1" applyFont="1" applyFill="1"/>
    <xf numFmtId="44" fontId="10" fillId="0" borderId="0" xfId="0" applyNumberFormat="1" applyFont="1"/>
    <xf numFmtId="165" fontId="10" fillId="0" borderId="0" xfId="2" applyNumberFormat="1" applyFont="1"/>
    <xf numFmtId="0" fontId="1" fillId="4" borderId="7" xfId="0" applyFont="1" applyFill="1" applyBorder="1"/>
    <xf numFmtId="44" fontId="12" fillId="9" borderId="0" xfId="1" applyFont="1" applyFill="1"/>
    <xf numFmtId="0" fontId="7" fillId="0" borderId="0" xfId="0" applyFont="1" applyAlignment="1">
      <alignment wrapText="1"/>
    </xf>
    <xf numFmtId="44" fontId="2" fillId="0" borderId="0" xfId="0" applyNumberFormat="1" applyFont="1"/>
    <xf numFmtId="44" fontId="16" fillId="4" borderId="0" xfId="0" applyNumberFormat="1" applyFont="1" applyFill="1" applyAlignment="1">
      <alignment horizontal="center"/>
    </xf>
    <xf numFmtId="0" fontId="16" fillId="4" borderId="0" xfId="0" applyFont="1" applyFill="1" applyAlignment="1">
      <alignment horizontal="center"/>
    </xf>
    <xf numFmtId="0" fontId="2" fillId="8" borderId="0" xfId="0" applyFont="1" applyFill="1" applyAlignment="1">
      <alignment horizontal="center" wrapText="1"/>
    </xf>
    <xf numFmtId="0" fontId="11" fillId="5" borderId="1" xfId="0" applyFont="1" applyFill="1" applyBorder="1" applyAlignment="1">
      <alignment horizontal="center"/>
    </xf>
    <xf numFmtId="0" fontId="11" fillId="5" borderId="2" xfId="0" applyFont="1" applyFill="1" applyBorder="1" applyAlignment="1">
      <alignment horizontal="center"/>
    </xf>
    <xf numFmtId="0" fontId="11" fillId="5" borderId="3" xfId="0" applyFont="1" applyFill="1" applyBorder="1" applyAlignment="1">
      <alignment horizontal="center"/>
    </xf>
    <xf numFmtId="164" fontId="13" fillId="6" borderId="4" xfId="0" applyNumberFormat="1" applyFont="1" applyFill="1" applyBorder="1" applyAlignment="1">
      <alignment horizontal="center" wrapText="1"/>
    </xf>
    <xf numFmtId="164" fontId="13" fillId="6" borderId="5" xfId="0" applyNumberFormat="1" applyFont="1" applyFill="1" applyBorder="1" applyAlignment="1">
      <alignment horizontal="center" wrapText="1"/>
    </xf>
    <xf numFmtId="0" fontId="13" fillId="6" borderId="4" xfId="0" applyFont="1" applyFill="1" applyBorder="1" applyAlignment="1">
      <alignment horizontal="center" wrapText="1"/>
    </xf>
    <xf numFmtId="0" fontId="13" fillId="6" borderId="5" xfId="0" applyFont="1" applyFill="1" applyBorder="1" applyAlignment="1">
      <alignment horizontal="center" wrapText="1"/>
    </xf>
    <xf numFmtId="164" fontId="3" fillId="7" borderId="4" xfId="0" applyNumberFormat="1" applyFont="1" applyFill="1" applyBorder="1" applyAlignment="1">
      <alignment horizontal="center" wrapText="1"/>
    </xf>
    <xf numFmtId="164" fontId="3" fillId="7" borderId="5" xfId="0" applyNumberFormat="1" applyFont="1" applyFill="1" applyBorder="1" applyAlignment="1">
      <alignment horizontal="center" wrapText="1"/>
    </xf>
    <xf numFmtId="0" fontId="3" fillId="7" borderId="4" xfId="0" applyFont="1" applyFill="1" applyBorder="1" applyAlignment="1">
      <alignment horizontal="center" wrapText="1"/>
    </xf>
    <xf numFmtId="0" fontId="3" fillId="7" borderId="5" xfId="0" applyFont="1" applyFill="1" applyBorder="1" applyAlignment="1">
      <alignment horizontal="center" wrapText="1"/>
    </xf>
    <xf numFmtId="164" fontId="3" fillId="7" borderId="1" xfId="0" applyNumberFormat="1" applyFont="1" applyFill="1" applyBorder="1" applyAlignment="1">
      <alignment horizontal="center"/>
    </xf>
    <xf numFmtId="164" fontId="3" fillId="7" borderId="3" xfId="0" applyNumberFormat="1" applyFont="1" applyFill="1" applyBorder="1" applyAlignment="1">
      <alignment horizontal="center"/>
    </xf>
    <xf numFmtId="0" fontId="7" fillId="4" borderId="4" xfId="0" applyFont="1" applyFill="1" applyBorder="1" applyAlignment="1">
      <alignment horizontal="center" wrapText="1"/>
    </xf>
    <xf numFmtId="0" fontId="7" fillId="4" borderId="7" xfId="0" applyFont="1" applyFill="1" applyBorder="1" applyAlignment="1">
      <alignment horizontal="center" wrapText="1"/>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cellXfs>
  <cellStyles count="4">
    <cellStyle name="Currency" xfId="1" builtinId="4"/>
    <cellStyle name="Currency 4 2" xfId="3" xr:uid="{57F027C6-AA03-49FE-A556-6C198FC5AE8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Robert.Sullivan\Local%20Settings\Temporary%20Internet%20Files\OLKD3\PFG%202004%20Renew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Documents%20and%20Settings\Robert.Sullivan\Local%20Settings\Temporary%20Internet%20Files\OLKD3\PFG%202004%20Renew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BS\RBS%20Active%20Clients\Hanwha\Marketing\Documents%20and%20Settings\Robert.Sullivan\Local%20Settings\Temporary%20Internet%20Files\OLKD3\PFG%202004%20Renew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WAPP01\CHCW\HUTCH\MARKEL\Monthly%20Report\Markel%202000RP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ontglz\Documents\Documents\RENEWALS\201501\VBA\PARS%20FILES\MIDDLEBURG%20PARS%20FINAL%20MP.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301\VBA\PARS\PARS%20STELLARONE%20REVISED.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ysTest\Applications\RPA\RPA2003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NEWALS\RenewalPk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Prince%20William%20County%20Govt\Govt%20proposal%20revised%202-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SOUTHLAN\99cal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401\VBA\PARS%20FILES\PARS%20AMERICAN%20NAT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ysProd\Applications\Rpa\Current\RPA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OYNER\RENEWALS\Media%20General\2004\MG%2004%20calc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NEWALS\Renewal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ROPOSAL\propo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ysDev\Applications\DentalRenewalSystem\CurrentDev\Program\Current%20Version\Dental%20Renewal%20SystemNamechang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NEWALS\Renewal2000\Renewal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Prod\Applications\RPA\Current\RenewalProposalAp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INDOWS\TEMP\Chesterfield\1999\updatedcalc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Prod\Applications\RPA\Current\WINNT\Profiles\bc0sush\Local%20Settings\Temporary%20Internet%20Files\OLK24\RPAStrategyMockU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W%20Renewal%20and%20Proposal%20Applications\RenewalProposalAp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OYNER\RENEWALS\RBX\2003\06441APerso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W%20Renewal%20and%20Proposal%20Applications\Personal\2003-07\83945APerso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RENEWALS\Renewal2001\Renewal2001v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CLIENTS\INFILCO\employee%20censu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POSAL\Proposal20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ysProd\Applications\RPA\Current\RTRandy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 val="Calculator Sheet"/>
      <sheetName val="Rows 1 to 51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ental-Active"/>
      <sheetName val="Dental-Retiree"/>
      <sheetName val="Dental-COBRA"/>
      <sheetName val="Dental-TOTAL"/>
      <sheetName val="RxPRIME-Active"/>
      <sheetName val="RxPRIME-Retiree"/>
      <sheetName val="RxPRIME-COBRA"/>
      <sheetName val="RxPRIME-Total"/>
      <sheetName val="OOA-Active"/>
      <sheetName val="OOA-Retiree"/>
      <sheetName val="OOA-COBRA"/>
      <sheetName val="OOA-Total"/>
      <sheetName val="PPO-MID-Active"/>
      <sheetName val="PPO-MID-Retiree"/>
      <sheetName val="PPO-MID-COBRA"/>
      <sheetName val="PPO-MID-Total"/>
      <sheetName val="PPO-HIGH-Active"/>
      <sheetName val="PPO-HIGH-Retiree"/>
      <sheetName val="PPO-HIGH-COBRA"/>
      <sheetName val="PPO-HIGH-TOTAL"/>
      <sheetName val="DPP-ActiveRet"/>
      <sheetName val="DPP-COBRA"/>
      <sheetName val="DPP-TOTAL"/>
      <sheetName val="EPP-ActiveRet"/>
      <sheetName val="EPP-COBRA"/>
      <sheetName val="EPP-TOTAL"/>
      <sheetName val="TOTAL MEDICAL"/>
      <sheetName val="Chart 1"/>
      <sheetName val="Chart 2"/>
      <sheetName val="Chart 3"/>
      <sheetName val="Chart 4"/>
      <sheetName val="Chart 5"/>
      <sheetName val="Chart 6"/>
      <sheetName val="Chart 7"/>
      <sheetName val="Chart 8"/>
      <sheetName val="Medical Rates"/>
      <sheetName val="Medical Enrollment"/>
      <sheetName val="Dental Rates"/>
      <sheetName val=""/>
    </sheetNames>
    <sheetDataSet>
      <sheetData sheetId="0"/>
      <sheetData sheetId="1">
        <row r="1">
          <cell r="A1" t="str">
            <v>Markel Corporation</v>
          </cell>
        </row>
      </sheetData>
      <sheetData sheetId="2">
        <row r="1">
          <cell r="A1" t="str">
            <v>Markel Corporation</v>
          </cell>
        </row>
      </sheetData>
      <sheetData sheetId="3">
        <row r="1">
          <cell r="A1" t="str">
            <v>Markel Corporation</v>
          </cell>
        </row>
      </sheetData>
      <sheetData sheetId="4">
        <row r="1">
          <cell r="A1" t="str">
            <v>Markel Corporation</v>
          </cell>
        </row>
      </sheetData>
      <sheetData sheetId="5">
        <row r="1">
          <cell r="A1" t="str">
            <v>Markel Corporation</v>
          </cell>
        </row>
      </sheetData>
      <sheetData sheetId="6">
        <row r="1">
          <cell r="A1" t="str">
            <v>Markel Corporation</v>
          </cell>
        </row>
      </sheetData>
      <sheetData sheetId="7">
        <row r="1">
          <cell r="A1" t="str">
            <v>Markel Corporation</v>
          </cell>
        </row>
      </sheetData>
      <sheetData sheetId="8">
        <row r="1">
          <cell r="A1" t="str">
            <v>Markel Corporation</v>
          </cell>
        </row>
      </sheetData>
      <sheetData sheetId="9">
        <row r="1">
          <cell r="A1" t="str">
            <v>Markel Corporation</v>
          </cell>
        </row>
      </sheetData>
      <sheetData sheetId="10">
        <row r="1">
          <cell r="A1" t="str">
            <v>Markel Corporation</v>
          </cell>
        </row>
      </sheetData>
      <sheetData sheetId="11">
        <row r="1">
          <cell r="A1" t="str">
            <v>Markel Corporation</v>
          </cell>
        </row>
      </sheetData>
      <sheetData sheetId="12">
        <row r="1">
          <cell r="A1" t="str">
            <v>Markel Corporation</v>
          </cell>
        </row>
      </sheetData>
      <sheetData sheetId="13">
        <row r="1">
          <cell r="A1" t="str">
            <v>Markel Corporation</v>
          </cell>
        </row>
      </sheetData>
      <sheetData sheetId="14">
        <row r="1">
          <cell r="A1" t="str">
            <v>Markel Corporation</v>
          </cell>
        </row>
      </sheetData>
      <sheetData sheetId="15">
        <row r="1">
          <cell r="A1" t="str">
            <v>Markel Corporation</v>
          </cell>
        </row>
      </sheetData>
      <sheetData sheetId="16">
        <row r="1">
          <cell r="A1" t="str">
            <v>Markel Corporation</v>
          </cell>
        </row>
      </sheetData>
      <sheetData sheetId="17">
        <row r="1">
          <cell r="A1" t="str">
            <v>Markel Corporation</v>
          </cell>
        </row>
      </sheetData>
      <sheetData sheetId="18">
        <row r="1">
          <cell r="A1" t="str">
            <v>Markel Corporation</v>
          </cell>
        </row>
      </sheetData>
      <sheetData sheetId="19">
        <row r="1">
          <cell r="A1" t="str">
            <v>Markel Corporation</v>
          </cell>
        </row>
      </sheetData>
      <sheetData sheetId="20">
        <row r="1">
          <cell r="A1" t="str">
            <v>Markel Corporation</v>
          </cell>
        </row>
      </sheetData>
      <sheetData sheetId="21">
        <row r="1">
          <cell r="A1" t="str">
            <v>Markel Corporation</v>
          </cell>
        </row>
      </sheetData>
      <sheetData sheetId="22">
        <row r="1">
          <cell r="A1" t="str">
            <v>Markel Corporation</v>
          </cell>
        </row>
      </sheetData>
      <sheetData sheetId="23">
        <row r="1">
          <cell r="A1" t="str">
            <v>Markel Corporation</v>
          </cell>
        </row>
      </sheetData>
      <sheetData sheetId="24">
        <row r="1">
          <cell r="A1" t="str">
            <v>Markel Corporation</v>
          </cell>
        </row>
      </sheetData>
      <sheetData sheetId="25">
        <row r="1">
          <cell r="A1" t="str">
            <v>Markel Corporation</v>
          </cell>
        </row>
      </sheetData>
      <sheetData sheetId="26">
        <row r="1">
          <cell r="A1" t="str">
            <v>Markel Corporation</v>
          </cell>
        </row>
      </sheetData>
      <sheetData sheetId="27">
        <row r="1">
          <cell r="A1" t="str">
            <v>Markel Corporation</v>
          </cell>
        </row>
      </sheetData>
      <sheetData sheetId="28">
        <row r="31">
          <cell r="L31" t="str">
            <v>.</v>
          </cell>
        </row>
      </sheetData>
      <sheetData sheetId="29">
        <row r="31">
          <cell r="L31" t="str">
            <v>.</v>
          </cell>
        </row>
      </sheetData>
      <sheetData sheetId="30">
        <row r="31">
          <cell r="L31" t="str">
            <v>.</v>
          </cell>
        </row>
      </sheetData>
      <sheetData sheetId="31">
        <row r="31">
          <cell r="L31" t="str">
            <v>.</v>
          </cell>
        </row>
      </sheetData>
      <sheetData sheetId="32">
        <row r="31">
          <cell r="L31" t="str">
            <v>.</v>
          </cell>
        </row>
      </sheetData>
      <sheetData sheetId="33">
        <row r="31">
          <cell r="L31" t="str">
            <v>.</v>
          </cell>
        </row>
      </sheetData>
      <sheetData sheetId="34">
        <row r="31">
          <cell r="L31" t="str">
            <v>.</v>
          </cell>
        </row>
      </sheetData>
      <sheetData sheetId="35">
        <row r="31">
          <cell r="L31" t="str">
            <v>.</v>
          </cell>
        </row>
      </sheetData>
      <sheetData sheetId="36"/>
      <sheetData sheetId="37"/>
      <sheetData sheetId="38"/>
      <sheetData sheetId="39">
        <row r="1">
          <cell r="A1" t="str">
            <v>Markel Corporation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RUA (2)"/>
      <sheetName val="CalcsPCPM"/>
      <sheetName val="PCPMComparison"/>
      <sheetName val="Charges"/>
      <sheetName val="RUA"/>
      <sheetName val="Rate Review"/>
      <sheetName val="RateSheet_FI_VA"/>
      <sheetName val="FI_Options_Page"/>
      <sheetName val="Claims Run Out ASL Rates"/>
      <sheetName val="GaCaveats"/>
      <sheetName val="Ratesheet_SI"/>
      <sheetName val="Strategy"/>
      <sheetName val="Savings"/>
      <sheetName val="RUA Under 250"/>
      <sheetName val="GLossary_SI"/>
      <sheetName val="Glossary_FI"/>
      <sheetName val="SI Assumptions OLD"/>
      <sheetName val="FI Assumptions"/>
      <sheetName val="Cover"/>
      <sheetName val="SI Assumptions NEW"/>
      <sheetName val="ReleaseInformation"/>
      <sheetName val="BCBSGA_Renewal"/>
      <sheetName val="RateSheet_FI_GA"/>
      <sheetName val="ACA"/>
      <sheetName val="Renewal Assumptions"/>
      <sheetName val="GaNationalCaveats"/>
      <sheetName val="BCBSGA_Claim_Liability_ASO"/>
      <sheetName val="BCBSGA_Renewal_ASO"/>
      <sheetName val="NBUClaimsProjection"/>
      <sheetName val="NBU_BCBSGA_Renewal"/>
      <sheetName val="NBUSummary"/>
      <sheetName val="NBURevSummary"/>
      <sheetName val="NBUCharges"/>
      <sheetName val="NBUCover"/>
      <sheetName val="Hidfac"/>
      <sheetName val="Import"/>
      <sheetName val="ImportBackup"/>
      <sheetName val="Export"/>
    </sheetNames>
    <sheetDataSet>
      <sheetData sheetId="0">
        <row r="4">
          <cell r="X4" t="str">
            <v>14</v>
          </cell>
        </row>
      </sheetData>
      <sheetData sheetId="1" refreshError="1"/>
      <sheetData sheetId="2">
        <row r="4">
          <cell r="C4" t="str">
            <v>VIRGINIA BANKERS ASSOCIATION</v>
          </cell>
        </row>
      </sheetData>
      <sheetData sheetId="3">
        <row r="14">
          <cell r="A14" t="str">
            <v>NETWORK ACCESS FEES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A12" t="str">
            <v>EE/Spouse</v>
          </cell>
        </row>
        <row r="17">
          <cell r="AM17">
            <v>1.9938271604938271</v>
          </cell>
        </row>
        <row r="105">
          <cell r="AM105">
            <v>5132.16</v>
          </cell>
        </row>
        <row r="116">
          <cell r="AH116">
            <v>646</v>
          </cell>
        </row>
      </sheetData>
      <sheetData sheetId="15" refreshError="1"/>
      <sheetData sheetId="16" refreshError="1"/>
      <sheetData sheetId="17">
        <row r="4">
          <cell r="A4" t="str">
            <v>125% Minimum Premium Funding</v>
          </cell>
        </row>
        <row r="59">
          <cell r="B59" t="str">
            <v>VI.</v>
          </cell>
          <cell r="C59" t="str">
            <v>ACA Reinsurance Fee</v>
          </cell>
          <cell r="O59">
            <v>14224.92</v>
          </cell>
        </row>
        <row r="61">
          <cell r="B61" t="str">
            <v>VII.</v>
          </cell>
          <cell r="C61" t="str">
            <v>ACA Insurer Fee</v>
          </cell>
          <cell r="O61">
            <v>56103.470081592866</v>
          </cell>
        </row>
        <row r="63">
          <cell r="B63" t="str">
            <v>VIII.</v>
          </cell>
          <cell r="C63" t="str">
            <v>TOTAL PROJECTED EXPENSES INCLUDING ACA FEES</v>
          </cell>
          <cell r="E63">
            <v>890063.21283448336</v>
          </cell>
          <cell r="F63">
            <v>520760.36945213989</v>
          </cell>
          <cell r="G63">
            <v>132850.82868945296</v>
          </cell>
          <cell r="H63">
            <v>0</v>
          </cell>
          <cell r="I63">
            <v>0</v>
          </cell>
          <cell r="J63">
            <v>0</v>
          </cell>
          <cell r="K63">
            <v>0</v>
          </cell>
          <cell r="L63">
            <v>0</v>
          </cell>
          <cell r="O63">
            <v>1614002.8010576689</v>
          </cell>
        </row>
        <row r="67">
          <cell r="B67" t="str">
            <v>ACA fees account for 4.4% of the total projected expenses</v>
          </cell>
        </row>
      </sheetData>
      <sheetData sheetId="18">
        <row r="8">
          <cell r="A8" t="str">
            <v xml:space="preserve">Vision </v>
          </cell>
        </row>
        <row r="16">
          <cell r="D16" t="str">
            <v>N</v>
          </cell>
        </row>
      </sheetData>
      <sheetData sheetId="19">
        <row r="14">
          <cell r="A14" t="str">
            <v>KC 20 and KC 500/25/50</v>
          </cell>
        </row>
      </sheetData>
      <sheetData sheetId="20" refreshError="1"/>
      <sheetData sheetId="21" refreshError="1"/>
      <sheetData sheetId="22" refreshError="1"/>
      <sheetData sheetId="23">
        <row r="4">
          <cell r="A4" t="str">
            <v>Group Number(s):  44005,VBA000 and Account Code: 00047</v>
          </cell>
        </row>
      </sheetData>
      <sheetData sheetId="24">
        <row r="18">
          <cell r="A18" t="str">
            <v>Comments:</v>
          </cell>
        </row>
      </sheetData>
      <sheetData sheetId="25">
        <row r="50">
          <cell r="G50" t="e">
            <v>#REF!</v>
          </cell>
        </row>
      </sheetData>
      <sheetData sheetId="26" refreshError="1"/>
      <sheetData sheetId="27">
        <row r="8">
          <cell r="A8" t="str">
            <v>Net Claims</v>
          </cell>
        </row>
      </sheetData>
      <sheetData sheetId="28" refreshError="1"/>
      <sheetData sheetId="29" refreshError="1"/>
      <sheetData sheetId="30" refreshError="1"/>
      <sheetData sheetId="31"/>
      <sheetData sheetId="32" refreshError="1"/>
      <sheetData sheetId="33">
        <row r="7">
          <cell r="G7">
            <v>0.03</v>
          </cell>
        </row>
      </sheetData>
      <sheetData sheetId="34" refreshError="1"/>
      <sheetData sheetId="35">
        <row r="19">
          <cell r="D19" t="str">
            <v>Employee Only</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ow r="48">
          <cell r="G48" t="str">
            <v>IBNR</v>
          </cell>
        </row>
      </sheetData>
      <sheetData sheetId="44" refreshError="1"/>
      <sheetData sheetId="45">
        <row r="18">
          <cell r="B18" t="str">
            <v>Drug Credit</v>
          </cell>
        </row>
      </sheetData>
      <sheetData sheetId="46" refreshError="1"/>
      <sheetData sheetId="47">
        <row r="4">
          <cell r="A4" t="str">
            <v>BC</v>
          </cell>
        </row>
        <row r="692">
          <cell r="D692">
            <v>4.3573895928499078E-2</v>
          </cell>
        </row>
      </sheetData>
      <sheetData sheetId="48">
        <row r="4">
          <cell r="Z4">
            <v>1</v>
          </cell>
        </row>
        <row r="27">
          <cell r="AA27" t="str">
            <v>Embedded Only</v>
          </cell>
        </row>
        <row r="31">
          <cell r="AA31" t="str">
            <v>Embedded Only</v>
          </cell>
        </row>
        <row r="35">
          <cell r="AA35" t="str">
            <v>Embedded Only</v>
          </cell>
        </row>
        <row r="39">
          <cell r="AA39" t="str">
            <v>Embedded Only</v>
          </cell>
        </row>
      </sheetData>
      <sheetData sheetId="49" refreshError="1"/>
      <sheetData sheetId="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MPA Tool (10-11-2011 MM)"/>
      <sheetName val="SwitchBoard"/>
      <sheetName val="TestAccounts"/>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PCPMComparison"/>
      <sheetName val="RUA (2)"/>
      <sheetName val="CalcsPCPM"/>
      <sheetName val="NBUCharges"/>
      <sheetName val="Rate Review"/>
      <sheetName val="Strategy"/>
      <sheetName val="RUA Under 250"/>
      <sheetName val="RUA"/>
      <sheetName val="Rate Sheet"/>
      <sheetName val="Charges"/>
      <sheetName val="AssumptionsSI"/>
      <sheetName val="BCBSGA_ASO"/>
      <sheetName val="BCBSGA_ASORenewal"/>
      <sheetName val="BCBSGA_Renewal"/>
      <sheetName val="RateSheetGA"/>
      <sheetName val="Claims Projection"/>
      <sheetName val="NBUCover"/>
      <sheetName val="BCBSGA_RenewalNBU"/>
      <sheetName val="NBUSummary"/>
      <sheetName val="NBURevSummary"/>
      <sheetName val="Claims Run Out ASL Rates"/>
      <sheetName val="Savings Under 250"/>
      <sheetName val="Savings Over 250 (2)"/>
      <sheetName val="Savings Over 250"/>
      <sheetName val="Glossary"/>
      <sheetName val="Cover"/>
      <sheetName val="GaCaveats"/>
      <sheetName val="ReleaseInformation"/>
      <sheetName val="Import"/>
      <sheetName val="Hidfac"/>
      <sheetName val="ImportBackup"/>
      <sheetName val="Export"/>
    </sheetNames>
    <sheetDataSet>
      <sheetData sheetId="0"/>
      <sheetData sheetId="1">
        <row r="6">
          <cell r="X6">
            <v>6</v>
          </cell>
          <cell r="Y6">
            <v>0</v>
          </cell>
          <cell r="Z6">
            <v>2</v>
          </cell>
        </row>
      </sheetData>
      <sheetData sheetId="2"/>
      <sheetData sheetId="3"/>
      <sheetData sheetId="4">
        <row r="4">
          <cell r="C4" t="str">
            <v>VIRGINIA BANKERS ASSOCIATION</v>
          </cell>
        </row>
        <row r="5">
          <cell r="C5" t="str">
            <v>00047</v>
          </cell>
          <cell r="F5" t="str">
            <v>VA</v>
          </cell>
          <cell r="J5" t="str">
            <v>Montgomery Elizabeth</v>
          </cell>
        </row>
        <row r="6">
          <cell r="C6">
            <v>41275</v>
          </cell>
          <cell r="F6" t="str">
            <v>1KP</v>
          </cell>
          <cell r="J6" t="str">
            <v xml:space="preserve">16        </v>
          </cell>
        </row>
        <row r="7">
          <cell r="C7" t="str">
            <v>SOREV1</v>
          </cell>
          <cell r="F7" t="str">
            <v>3500+</v>
          </cell>
        </row>
        <row r="9">
          <cell r="B9" t="str">
            <v>Anthem Group Numbers:</v>
          </cell>
          <cell r="D9" t="str">
            <v>0</v>
          </cell>
          <cell r="J9" t="str">
            <v>Counoupas Jim</v>
          </cell>
        </row>
        <row r="10">
          <cell r="B10" t="str">
            <v>HMO Group Numbers:</v>
          </cell>
          <cell r="D10" t="str">
            <v>0</v>
          </cell>
          <cell r="J10">
            <v>93</v>
          </cell>
        </row>
        <row r="11">
          <cell r="B11" t="str">
            <v>Renewal Option ?:</v>
          </cell>
          <cell r="J11" t="str">
            <v>S</v>
          </cell>
        </row>
        <row r="13">
          <cell r="B13" t="str">
            <v>Provider Acct?:</v>
          </cell>
        </row>
        <row r="14">
          <cell r="B14" t="str">
            <v>Option Sale?:</v>
          </cell>
        </row>
        <row r="18">
          <cell r="C18" t="str">
            <v>ASL</v>
          </cell>
        </row>
        <row r="22">
          <cell r="B22" t="str">
            <v>Contracts:</v>
          </cell>
        </row>
        <row r="26">
          <cell r="C26">
            <v>3</v>
          </cell>
        </row>
        <row r="40">
          <cell r="C40">
            <v>40695</v>
          </cell>
          <cell r="D40">
            <v>41060</v>
          </cell>
          <cell r="F40">
            <v>40330</v>
          </cell>
          <cell r="G40">
            <v>40694</v>
          </cell>
          <cell r="I40">
            <v>39965</v>
          </cell>
          <cell r="J40">
            <v>40329</v>
          </cell>
        </row>
        <row r="51">
          <cell r="C51" t="str">
            <v>N</v>
          </cell>
          <cell r="F51" t="str">
            <v>LAST</v>
          </cell>
          <cell r="K51" t="str">
            <v>E</v>
          </cell>
        </row>
        <row r="52">
          <cell r="C52" t="str">
            <v>N</v>
          </cell>
          <cell r="F52" t="str">
            <v>N</v>
          </cell>
          <cell r="K52" t="str">
            <v>Y</v>
          </cell>
        </row>
        <row r="54">
          <cell r="B54" t="str">
            <v>ERG - VA</v>
          </cell>
        </row>
        <row r="55">
          <cell r="B55" t="str">
            <v>PRG - Ga</v>
          </cell>
        </row>
        <row r="60">
          <cell r="F60">
            <v>0</v>
          </cell>
        </row>
        <row r="61">
          <cell r="D61">
            <v>0</v>
          </cell>
          <cell r="F61">
            <v>0</v>
          </cell>
          <cell r="I61">
            <v>0</v>
          </cell>
        </row>
        <row r="63">
          <cell r="A63" t="str">
            <v>GASB 43 and 45</v>
          </cell>
        </row>
        <row r="67">
          <cell r="C67">
            <v>0</v>
          </cell>
        </row>
      </sheetData>
      <sheetData sheetId="5">
        <row r="14">
          <cell r="A14" t="str">
            <v>NETWORK ACCESS FEES</v>
          </cell>
        </row>
        <row r="16">
          <cell r="A16" t="str">
            <v>Time Period:</v>
          </cell>
        </row>
        <row r="17">
          <cell r="A17" t="str">
            <v>Current</v>
          </cell>
        </row>
        <row r="18">
          <cell r="A18" t="str">
            <v>Prior</v>
          </cell>
        </row>
        <row r="70">
          <cell r="A70" t="str">
            <v>EXPERIENCE CLAIMS AND PREMIUM SUMMARIZED</v>
          </cell>
        </row>
        <row r="71">
          <cell r="A71" t="str">
            <v>MEDICAL</v>
          </cell>
        </row>
        <row r="72">
          <cell r="A72" t="str">
            <v>Current</v>
          </cell>
        </row>
        <row r="73">
          <cell r="A73" t="str">
            <v>Prior</v>
          </cell>
        </row>
        <row r="74">
          <cell r="A74" t="str">
            <v>Two Prior</v>
          </cell>
        </row>
        <row r="84">
          <cell r="B84" t="str">
            <v>EE/Child</v>
          </cell>
        </row>
        <row r="87">
          <cell r="B87" t="str">
            <v>EE/Spouse</v>
          </cell>
        </row>
        <row r="89">
          <cell r="B89" t="str">
            <v>Carve out</v>
          </cell>
        </row>
        <row r="93">
          <cell r="B93" t="str">
            <v>EE/Child</v>
          </cell>
        </row>
        <row r="96">
          <cell r="B96" t="str">
            <v>EE/Spouse</v>
          </cell>
        </row>
        <row r="98">
          <cell r="B98" t="str">
            <v>Carve out</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v>
          </cell>
          <cell r="E154">
            <v>0</v>
          </cell>
          <cell r="F154">
            <v>0</v>
          </cell>
          <cell r="G154">
            <v>0</v>
          </cell>
          <cell r="I154" t="str">
            <v>PCPM</v>
          </cell>
          <cell r="J154">
            <v>1.444056338028169</v>
          </cell>
        </row>
        <row r="155">
          <cell r="C155" t="str">
            <v>Over 500</v>
          </cell>
          <cell r="D155">
            <v>0.89</v>
          </cell>
          <cell r="E155">
            <v>0</v>
          </cell>
          <cell r="F155">
            <v>0.89</v>
          </cell>
          <cell r="G155">
            <v>0.89</v>
          </cell>
          <cell r="I155" t="str">
            <v>Annual $</v>
          </cell>
          <cell r="J155">
            <v>6151.68</v>
          </cell>
        </row>
        <row r="156">
          <cell r="C156" t="str">
            <v>FI Embedded</v>
          </cell>
          <cell r="D156">
            <v>0</v>
          </cell>
          <cell r="E156">
            <v>0</v>
          </cell>
          <cell r="I156" t="str">
            <v>FI Embedded</v>
          </cell>
          <cell r="J156">
            <v>0</v>
          </cell>
        </row>
        <row r="159">
          <cell r="C159" t="str">
            <v>ASL Coverage Rates</v>
          </cell>
          <cell r="D159" t="str">
            <v>SI Vision</v>
          </cell>
          <cell r="E159" t="str">
            <v>Billed Rates Less Vision</v>
          </cell>
        </row>
        <row r="160">
          <cell r="C160">
            <v>642.63</v>
          </cell>
          <cell r="D160">
            <v>0</v>
          </cell>
          <cell r="E160">
            <v>642.63</v>
          </cell>
        </row>
        <row r="161">
          <cell r="A161" t="str">
            <v>EE/Child</v>
          </cell>
          <cell r="C161">
            <v>642.63</v>
          </cell>
          <cell r="D161">
            <v>0</v>
          </cell>
          <cell r="E161">
            <v>642.63</v>
          </cell>
        </row>
        <row r="162">
          <cell r="A162" t="str">
            <v>EE/Spouse</v>
          </cell>
          <cell r="C162">
            <v>0</v>
          </cell>
          <cell r="E162">
            <v>0</v>
          </cell>
        </row>
        <row r="163">
          <cell r="C163">
            <v>642.63</v>
          </cell>
          <cell r="D163">
            <v>0</v>
          </cell>
          <cell r="E163">
            <v>642.63</v>
          </cell>
        </row>
        <row r="164">
          <cell r="A164" t="str">
            <v>EE/Spouse</v>
          </cell>
          <cell r="C164">
            <v>642.63</v>
          </cell>
          <cell r="D164">
            <v>0</v>
          </cell>
          <cell r="E164">
            <v>642.63</v>
          </cell>
        </row>
        <row r="165">
          <cell r="C165">
            <v>642.63</v>
          </cell>
          <cell r="D165">
            <v>0</v>
          </cell>
          <cell r="E165">
            <v>642.63</v>
          </cell>
        </row>
        <row r="166">
          <cell r="A166" t="str">
            <v>Carve out</v>
          </cell>
          <cell r="C166">
            <v>0</v>
          </cell>
          <cell r="D166">
            <v>0</v>
          </cell>
          <cell r="E166">
            <v>0</v>
          </cell>
        </row>
        <row r="172">
          <cell r="A172" t="str">
            <v>FACILITY AND PROFESSIONAL SAVINGS SUMMARY AND FACILITY SAVINGS ADJUSTMENTS</v>
          </cell>
        </row>
        <row r="173">
          <cell r="A173" t="str">
            <v>Facility Savings</v>
          </cell>
        </row>
        <row r="174">
          <cell r="A174" t="str">
            <v>Current</v>
          </cell>
        </row>
        <row r="175">
          <cell r="A175" t="str">
            <v>Prior</v>
          </cell>
        </row>
        <row r="176">
          <cell r="A176" t="str">
            <v>Professional Savings</v>
          </cell>
        </row>
        <row r="177">
          <cell r="A177" t="str">
            <v>Current</v>
          </cell>
        </row>
        <row r="178">
          <cell r="A178" t="str">
            <v>Prior</v>
          </cell>
        </row>
        <row r="184">
          <cell r="A184" t="str">
            <v>IBNR</v>
          </cell>
        </row>
        <row r="185">
          <cell r="A185" t="str">
            <v>MEDICAL - Beginning and ending</v>
          </cell>
        </row>
        <row r="187">
          <cell r="A187" t="str">
            <v>Current</v>
          </cell>
        </row>
        <row r="189">
          <cell r="A189" t="str">
            <v>Prior</v>
          </cell>
        </row>
        <row r="192">
          <cell r="A192" t="str">
            <v>Percent Change in IBNR</v>
          </cell>
        </row>
        <row r="215">
          <cell r="B215">
            <v>200000</v>
          </cell>
        </row>
        <row r="219">
          <cell r="A219" t="str">
            <v>ASL FACTORS</v>
          </cell>
        </row>
        <row r="222">
          <cell r="A222" t="str">
            <v>Projection</v>
          </cell>
          <cell r="B222">
            <v>1.1499999999999999</v>
          </cell>
        </row>
        <row r="223">
          <cell r="A223" t="str">
            <v>Current</v>
          </cell>
        </row>
        <row r="224">
          <cell r="A224" t="str">
            <v>Prior</v>
          </cell>
        </row>
        <row r="226">
          <cell r="A226" t="str">
            <v>RUN-OUT RISK FEES</v>
          </cell>
        </row>
        <row r="229">
          <cell r="A229" t="str">
            <v>Projection Default</v>
          </cell>
        </row>
        <row r="230">
          <cell r="A230" t="str">
            <v>Projection Override</v>
          </cell>
        </row>
        <row r="231">
          <cell r="A231" t="str">
            <v>Current</v>
          </cell>
        </row>
        <row r="232">
          <cell r="A232" t="str">
            <v>Prior</v>
          </cell>
        </row>
        <row r="234">
          <cell r="A234" t="str">
            <v>NETWORK ACCESS FEES</v>
          </cell>
        </row>
        <row r="236">
          <cell r="C236" t="str">
            <v>NAF Fees PCPM</v>
          </cell>
          <cell r="J236" t="str">
            <v>PCPM</v>
          </cell>
        </row>
        <row r="237">
          <cell r="A237" t="str">
            <v>Projection Default</v>
          </cell>
          <cell r="C237">
            <v>0</v>
          </cell>
          <cell r="I237"/>
          <cell r="J237" t="str">
            <v>Used In Calcs</v>
          </cell>
        </row>
        <row r="238">
          <cell r="A238" t="str">
            <v>Override</v>
          </cell>
          <cell r="C238">
            <v>0</v>
          </cell>
          <cell r="E238" t="str">
            <v>Account Weighted Current</v>
          </cell>
          <cell r="J238">
            <v>0</v>
          </cell>
        </row>
        <row r="239">
          <cell r="A239" t="str">
            <v>Current</v>
          </cell>
          <cell r="C239">
            <v>13.29</v>
          </cell>
          <cell r="E239">
            <v>13.29</v>
          </cell>
          <cell r="J239" t="str">
            <v>PMPM</v>
          </cell>
        </row>
        <row r="240">
          <cell r="A240" t="str">
            <v>Prior</v>
          </cell>
          <cell r="C240">
            <v>13.09</v>
          </cell>
          <cell r="J240">
            <v>0</v>
          </cell>
        </row>
        <row r="241">
          <cell r="A241" t="str">
            <v>ADMINISTRATION FEES</v>
          </cell>
        </row>
        <row r="245">
          <cell r="G245" t="str">
            <v>ITS Admin</v>
          </cell>
          <cell r="H245">
            <v>14.6</v>
          </cell>
          <cell r="I245">
            <v>0</v>
          </cell>
        </row>
        <row r="246">
          <cell r="A246" t="str">
            <v>Default:</v>
          </cell>
        </row>
        <row r="247">
          <cell r="A247" t="str">
            <v>Override:</v>
          </cell>
        </row>
        <row r="248">
          <cell r="A248" t="str">
            <v>Current:</v>
          </cell>
        </row>
        <row r="249">
          <cell r="A249" t="str">
            <v>Prior:</v>
          </cell>
        </row>
        <row r="250">
          <cell r="G250" t="str">
            <v>No Pharmacy</v>
          </cell>
          <cell r="I250">
            <v>0</v>
          </cell>
        </row>
        <row r="251">
          <cell r="A251" t="str">
            <v>NBU Actual Drug Credit</v>
          </cell>
        </row>
        <row r="252">
          <cell r="G252" t="str">
            <v>Condition Care</v>
          </cell>
          <cell r="I252">
            <v>0</v>
          </cell>
        </row>
        <row r="253">
          <cell r="A253" t="str">
            <v>Account Weighted PCPM</v>
          </cell>
          <cell r="G253" t="str">
            <v xml:space="preserve">Default </v>
          </cell>
          <cell r="I253">
            <v>0</v>
          </cell>
        </row>
        <row r="254">
          <cell r="A254" t="str">
            <v>Pharmacy Per Script</v>
          </cell>
        </row>
        <row r="256">
          <cell r="A256" t="str">
            <v>Default:</v>
          </cell>
        </row>
        <row r="257">
          <cell r="A257" t="str">
            <v>Override:</v>
          </cell>
        </row>
        <row r="258">
          <cell r="A258" t="str">
            <v>Current:</v>
          </cell>
        </row>
        <row r="259">
          <cell r="A259" t="str">
            <v>Prior:</v>
          </cell>
        </row>
        <row r="260">
          <cell r="A260" t="str">
            <v>ADMINISTRATION EXPENSE RATIO</v>
          </cell>
        </row>
        <row r="262">
          <cell r="A262" t="str">
            <v>Default:</v>
          </cell>
        </row>
        <row r="263">
          <cell r="A263" t="str">
            <v>Override:</v>
          </cell>
        </row>
        <row r="264">
          <cell r="A264" t="str">
            <v>Current:</v>
          </cell>
        </row>
        <row r="265">
          <cell r="A265" t="str">
            <v>Prior:</v>
          </cell>
        </row>
        <row r="267">
          <cell r="A267" t="str">
            <v>HEALTH PROMOTION SERVICES  - (Not included Base Admin) - All PCPM except Wellness</v>
          </cell>
        </row>
        <row r="269">
          <cell r="A269" t="str">
            <v>Future Moms (PAR/PPO)</v>
          </cell>
        </row>
        <row r="270">
          <cell r="A270" t="str">
            <v>24/7 NurseLine(PAR/PPO)</v>
          </cell>
        </row>
        <row r="271">
          <cell r="A271" t="str">
            <v>Condition Care</v>
          </cell>
        </row>
        <row r="272">
          <cell r="A272" t="str">
            <v>Condition Care Enhanced</v>
          </cell>
        </row>
        <row r="273">
          <cell r="A273" t="str">
            <v>Healthy Reminders Premium</v>
          </cell>
        </row>
        <row r="274">
          <cell r="A274" t="str">
            <v>My Health Advantage Gold</v>
          </cell>
        </row>
        <row r="275">
          <cell r="A275" t="str">
            <v>RISK</v>
          </cell>
        </row>
        <row r="280">
          <cell r="A280" t="str">
            <v>SECTION 8: SAVINGS EXHIBIT - Enter Account total, not by Option</v>
          </cell>
        </row>
        <row r="281">
          <cell r="A281" t="str">
            <v>Self Insured</v>
          </cell>
        </row>
      </sheetData>
      <sheetData sheetId="6"/>
      <sheetData sheetId="7"/>
      <sheetData sheetId="8"/>
      <sheetData sheetId="9"/>
      <sheetData sheetId="10"/>
      <sheetData sheetId="11"/>
      <sheetData sheetId="12"/>
      <sheetData sheetId="13"/>
      <sheetData sheetId="14"/>
      <sheetData sheetId="15"/>
      <sheetData sheetId="16"/>
      <sheetData sheetId="17">
        <row r="10">
          <cell r="AM10">
            <v>5</v>
          </cell>
        </row>
        <row r="12">
          <cell r="A12" t="str">
            <v>EE/Spouse</v>
          </cell>
        </row>
        <row r="17">
          <cell r="AO17">
            <v>4260</v>
          </cell>
          <cell r="AR17">
            <v>2340</v>
          </cell>
          <cell r="AU17">
            <v>1116</v>
          </cell>
          <cell r="AX17">
            <v>0</v>
          </cell>
        </row>
        <row r="19">
          <cell r="AH19">
            <v>643</v>
          </cell>
        </row>
        <row r="22">
          <cell r="A22" t="str">
            <v>Income Without Commission and FI Vision</v>
          </cell>
          <cell r="AH22">
            <v>4958533.08</v>
          </cell>
        </row>
        <row r="23">
          <cell r="A23" t="str">
            <v>Earned Income GA</v>
          </cell>
        </row>
        <row r="46">
          <cell r="A46" t="str">
            <v>Capitation - GA &amp; NBU Self Insured</v>
          </cell>
        </row>
        <row r="47">
          <cell r="A47" t="str">
            <v>CapTrend</v>
          </cell>
        </row>
        <row r="53">
          <cell r="B53">
            <v>2307873.0299999998</v>
          </cell>
        </row>
        <row r="75">
          <cell r="A75" t="str">
            <v>Capitation - GA &amp; NBU Self Insured</v>
          </cell>
        </row>
        <row r="76">
          <cell r="A76" t="str">
            <v>CapTrend</v>
          </cell>
        </row>
        <row r="77">
          <cell r="AH77">
            <v>4236966.9039580394</v>
          </cell>
        </row>
        <row r="85">
          <cell r="AH85">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row>
        <row r="103">
          <cell r="A103" t="str">
            <v>REINSURANCE</v>
          </cell>
        </row>
        <row r="104">
          <cell r="C104">
            <v>29.34</v>
          </cell>
          <cell r="G104">
            <v>29.34</v>
          </cell>
          <cell r="K104">
            <v>29.34</v>
          </cell>
          <cell r="O104">
            <v>0</v>
          </cell>
          <cell r="S104">
            <v>0</v>
          </cell>
          <cell r="W104">
            <v>0</v>
          </cell>
          <cell r="AA104">
            <v>0</v>
          </cell>
          <cell r="AE104">
            <v>0</v>
          </cell>
          <cell r="AH104">
            <v>226387.44</v>
          </cell>
        </row>
        <row r="105">
          <cell r="C105">
            <v>4.54</v>
          </cell>
          <cell r="G105">
            <v>4.54</v>
          </cell>
          <cell r="K105">
            <v>4.54</v>
          </cell>
          <cell r="O105">
            <v>0</v>
          </cell>
          <cell r="S105">
            <v>0</v>
          </cell>
          <cell r="W105">
            <v>0</v>
          </cell>
          <cell r="AA105">
            <v>0</v>
          </cell>
          <cell r="AE105">
            <v>0</v>
          </cell>
        </row>
        <row r="106">
          <cell r="C106">
            <v>6.0242535236794822E-11</v>
          </cell>
          <cell r="G106">
            <v>6.0242535236794822E-11</v>
          </cell>
          <cell r="K106">
            <v>6.0242535236794822E-11</v>
          </cell>
          <cell r="O106">
            <v>0</v>
          </cell>
          <cell r="S106">
            <v>0</v>
          </cell>
          <cell r="W106">
            <v>0</v>
          </cell>
          <cell r="AA106">
            <v>0</v>
          </cell>
          <cell r="AE106">
            <v>0</v>
          </cell>
          <cell r="AH106">
            <v>4.648314018871089E-7</v>
          </cell>
        </row>
        <row r="107">
          <cell r="AH107">
            <v>261418.08000046486</v>
          </cell>
        </row>
        <row r="108">
          <cell r="A108" t="str">
            <v>RETENTION</v>
          </cell>
        </row>
        <row r="109">
          <cell r="A109" t="str">
            <v>Administration Fees  (PCPM)</v>
          </cell>
          <cell r="AH109">
            <v>241973.76000000001</v>
          </cell>
        </row>
        <row r="110">
          <cell r="A110" t="str">
            <v>Prescription Drug Admin Credit (PCPM)</v>
          </cell>
          <cell r="AH110">
            <v>-76465.56</v>
          </cell>
        </row>
        <row r="111">
          <cell r="A111" t="str">
            <v>Pharmacy Per Script Fee</v>
          </cell>
          <cell r="AH111">
            <v>0</v>
          </cell>
        </row>
        <row r="112">
          <cell r="A112" t="str">
            <v>Total Admin</v>
          </cell>
        </row>
        <row r="113">
          <cell r="A113" t="str">
            <v>Subtotal (inc.claims,cap and related fees)</v>
          </cell>
        </row>
        <row r="114">
          <cell r="A114" t="str">
            <v>Risk Fee</v>
          </cell>
          <cell r="AH114">
            <v>0</v>
          </cell>
        </row>
        <row r="115">
          <cell r="A115" t="str">
            <v>Health Promotion Services</v>
          </cell>
          <cell r="AH115">
            <v>25208.040000000005</v>
          </cell>
        </row>
        <row r="116">
          <cell r="A116" t="str">
            <v xml:space="preserve">Subtotal </v>
          </cell>
        </row>
        <row r="117">
          <cell r="A117" t="str">
            <v>State Premium Tax</v>
          </cell>
          <cell r="AH117">
            <v>78388.028288737696</v>
          </cell>
        </row>
        <row r="118">
          <cell r="A118" t="str">
            <v>Total Retention</v>
          </cell>
          <cell r="AH118">
            <v>269104.26828873775</v>
          </cell>
        </row>
        <row r="119">
          <cell r="A119" t="str">
            <v>CER fee</v>
          </cell>
        </row>
        <row r="120">
          <cell r="A120" t="str">
            <v>Vision</v>
          </cell>
        </row>
        <row r="121">
          <cell r="A121" t="str">
            <v>Total Retention w/CER and Vision</v>
          </cell>
        </row>
        <row r="122">
          <cell r="A122" t="str">
            <v>EXPECTED EXPENSE</v>
          </cell>
        </row>
        <row r="123">
          <cell r="A123" t="str">
            <v>Vision Premium (PMPM) FI Funding</v>
          </cell>
          <cell r="AH123">
            <v>0</v>
          </cell>
        </row>
        <row r="124">
          <cell r="A124" t="str">
            <v>Expected Expense</v>
          </cell>
        </row>
        <row r="125">
          <cell r="A125" t="str">
            <v>Total Expected Expense</v>
          </cell>
          <cell r="AI125">
            <v>739285.54462993017</v>
          </cell>
        </row>
        <row r="126">
          <cell r="A126" t="str">
            <v>Expected Increase</v>
          </cell>
        </row>
        <row r="127">
          <cell r="A127" t="str">
            <v>CHECK - Total Expected w/CER and Vision</v>
          </cell>
        </row>
        <row r="128">
          <cell r="A128" t="str">
            <v>Commission</v>
          </cell>
          <cell r="AH128">
            <v>0</v>
          </cell>
        </row>
        <row r="129">
          <cell r="A129" t="str">
            <v>Vision Premium - Self Insured Funding</v>
          </cell>
        </row>
        <row r="130">
          <cell r="A130" t="str">
            <v xml:space="preserve">Vision Premium (PMPM) </v>
          </cell>
          <cell r="AH130">
            <v>9799.32</v>
          </cell>
        </row>
        <row r="131">
          <cell r="A131" t="str">
            <v>Composite PCPM</v>
          </cell>
        </row>
        <row r="132">
          <cell r="A132" t="str">
            <v>GA  FULLY INSURED INCOME REQ</v>
          </cell>
        </row>
        <row r="133">
          <cell r="A133" t="str">
            <v>Projected Claims Annualized</v>
          </cell>
        </row>
        <row r="134">
          <cell r="A134" t="str">
            <v>Administration Expense</v>
          </cell>
        </row>
        <row r="135">
          <cell r="A135" t="str">
            <v>Required Premium without Commission</v>
          </cell>
        </row>
        <row r="136">
          <cell r="A136" t="str">
            <v>Commission</v>
          </cell>
        </row>
        <row r="137">
          <cell r="A137" t="str">
            <v>Required Premium with Commission</v>
          </cell>
        </row>
        <row r="138">
          <cell r="A138" t="str">
            <v>Required Premium PMPM with Commission</v>
          </cell>
        </row>
        <row r="139">
          <cell r="A139" t="str">
            <v>Commission PMPM</v>
          </cell>
        </row>
        <row r="140">
          <cell r="A140" t="str">
            <v>Rate Change</v>
          </cell>
        </row>
        <row r="141">
          <cell r="A141" t="str">
            <v>UW Recommended Rate Change</v>
          </cell>
        </row>
        <row r="142">
          <cell r="A142" t="str">
            <v>Projected Claims Annualized</v>
          </cell>
        </row>
        <row r="143">
          <cell r="A143" t="str">
            <v>Administration Expense</v>
          </cell>
        </row>
        <row r="144">
          <cell r="A144" t="str">
            <v>Required Premium without Commission</v>
          </cell>
        </row>
        <row r="145">
          <cell r="A145" t="str">
            <v>Commission</v>
          </cell>
        </row>
        <row r="146">
          <cell r="A146" t="str">
            <v>UW Recommended Premium with Commission</v>
          </cell>
        </row>
        <row r="147">
          <cell r="A147" t="str">
            <v>UW Recommended PMPM</v>
          </cell>
        </row>
        <row r="149">
          <cell r="A149" t="str">
            <v>MINIMUM PREMIUM</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X149" t="str">
            <v>Drug</v>
          </cell>
          <cell r="Z149" t="str">
            <v>Medical</v>
          </cell>
          <cell r="AB149" t="str">
            <v>Drug</v>
          </cell>
          <cell r="AD149" t="str">
            <v>Medical</v>
          </cell>
          <cell r="AF149" t="str">
            <v>Drug</v>
          </cell>
          <cell r="AI149" t="str">
            <v>Drug</v>
          </cell>
          <cell r="AK149" t="str">
            <v>Med</v>
          </cell>
          <cell r="AM149" t="str">
            <v>Total</v>
          </cell>
          <cell r="AN149" t="str">
            <v>Drug</v>
          </cell>
          <cell r="AO149" t="str">
            <v>Med</v>
          </cell>
          <cell r="AP149" t="str">
            <v>Total</v>
          </cell>
          <cell r="AQ149" t="str">
            <v>Drug</v>
          </cell>
          <cell r="AR149" t="str">
            <v>Med</v>
          </cell>
          <cell r="AS149" t="str">
            <v>Total</v>
          </cell>
          <cell r="AT149" t="str">
            <v>Drug</v>
          </cell>
          <cell r="AU149" t="str">
            <v>Med</v>
          </cell>
          <cell r="AV149" t="str">
            <v>Total</v>
          </cell>
          <cell r="AW149" t="str">
            <v>Drug</v>
          </cell>
          <cell r="AX149" t="str">
            <v>Med</v>
          </cell>
          <cell r="AY149" t="str">
            <v>Total</v>
          </cell>
          <cell r="BL149">
            <v>0</v>
          </cell>
        </row>
        <row r="150">
          <cell r="A150" t="str">
            <v>Attachment Point</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K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BJ150">
            <v>0</v>
          </cell>
          <cell r="BL150">
            <v>0</v>
          </cell>
        </row>
        <row r="151">
          <cell r="A151" t="str">
            <v>Maximum Projected Expense</v>
          </cell>
          <cell r="B151">
            <v>0</v>
          </cell>
          <cell r="D151">
            <v>0</v>
          </cell>
          <cell r="F151">
            <v>0</v>
          </cell>
          <cell r="H151">
            <v>0</v>
          </cell>
          <cell r="J151">
            <v>0</v>
          </cell>
          <cell r="L151">
            <v>0</v>
          </cell>
          <cell r="N151">
            <v>0</v>
          </cell>
          <cell r="P151">
            <v>0</v>
          </cell>
          <cell r="R151">
            <v>0</v>
          </cell>
          <cell r="T151">
            <v>0</v>
          </cell>
          <cell r="V151">
            <v>0</v>
          </cell>
          <cell r="X151">
            <v>0</v>
          </cell>
          <cell r="Z151">
            <v>0</v>
          </cell>
          <cell r="AB151">
            <v>0</v>
          </cell>
          <cell r="AD151">
            <v>0</v>
          </cell>
          <cell r="AF151">
            <v>0</v>
          </cell>
          <cell r="AH151">
            <v>0</v>
          </cell>
          <cell r="AI151">
            <v>0</v>
          </cell>
          <cell r="AK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BJ151">
            <v>0</v>
          </cell>
          <cell r="BL151">
            <v>0</v>
          </cell>
        </row>
        <row r="152">
          <cell r="A152" t="str">
            <v>Maximum Expense Increase</v>
          </cell>
          <cell r="AH152">
            <v>0</v>
          </cell>
          <cell r="BL152">
            <v>0</v>
          </cell>
        </row>
        <row r="153">
          <cell r="A153" t="str">
            <v>AGGREGATE  STOP LOSS</v>
          </cell>
          <cell r="B153" t="str">
            <v>Medical</v>
          </cell>
          <cell r="D153" t="str">
            <v>Drug</v>
          </cell>
          <cell r="F153" t="str">
            <v>Medical</v>
          </cell>
          <cell r="H153" t="str">
            <v>Drug</v>
          </cell>
          <cell r="J153" t="str">
            <v>Medical</v>
          </cell>
          <cell r="L153" t="str">
            <v>Drug</v>
          </cell>
          <cell r="N153" t="str">
            <v>Medical</v>
          </cell>
          <cell r="P153" t="str">
            <v>Drug</v>
          </cell>
          <cell r="R153" t="str">
            <v>Medical</v>
          </cell>
          <cell r="T153" t="str">
            <v>Drug</v>
          </cell>
          <cell r="V153" t="str">
            <v>Medical</v>
          </cell>
          <cell r="X153" t="str">
            <v>Drug</v>
          </cell>
          <cell r="Z153" t="str">
            <v>Medical</v>
          </cell>
          <cell r="AB153" t="str">
            <v>Drug</v>
          </cell>
          <cell r="AD153" t="str">
            <v>Medical</v>
          </cell>
          <cell r="AF153" t="str">
            <v>Drug</v>
          </cell>
          <cell r="AI153" t="str">
            <v>Drug</v>
          </cell>
          <cell r="AK153" t="str">
            <v>Med</v>
          </cell>
          <cell r="AM153" t="str">
            <v>Total</v>
          </cell>
          <cell r="AN153" t="str">
            <v>Drug</v>
          </cell>
          <cell r="AO153" t="str">
            <v>Med</v>
          </cell>
          <cell r="AP153" t="str">
            <v>Total</v>
          </cell>
          <cell r="AQ153" t="str">
            <v>Drug</v>
          </cell>
          <cell r="AR153" t="str">
            <v>Med</v>
          </cell>
          <cell r="AS153" t="str">
            <v>Total</v>
          </cell>
          <cell r="AT153" t="str">
            <v>Drug</v>
          </cell>
          <cell r="AU153" t="str">
            <v>Med</v>
          </cell>
          <cell r="AV153" t="str">
            <v>Total</v>
          </cell>
          <cell r="AW153" t="str">
            <v>Drug</v>
          </cell>
          <cell r="AX153" t="str">
            <v>Med</v>
          </cell>
          <cell r="AY153" t="str">
            <v>Total</v>
          </cell>
          <cell r="BL153">
            <v>0</v>
          </cell>
        </row>
        <row r="154">
          <cell r="A154" t="str">
            <v>Claims Fluctuation</v>
          </cell>
          <cell r="B154">
            <v>307628.84238226275</v>
          </cell>
          <cell r="C154">
            <v>0.14999999999999991</v>
          </cell>
          <cell r="D154">
            <v>80203.135588225472</v>
          </cell>
          <cell r="E154">
            <v>0.14999999999999991</v>
          </cell>
          <cell r="F154">
            <v>212715.48306419229</v>
          </cell>
          <cell r="G154">
            <v>0.14999999999999991</v>
          </cell>
          <cell r="H154">
            <v>32624.459451597235</v>
          </cell>
          <cell r="I154">
            <v>0.14999999999999991</v>
          </cell>
          <cell r="J154">
            <v>56379.414290183406</v>
          </cell>
          <cell r="K154">
            <v>0.14999999999999991</v>
          </cell>
          <cell r="L154">
            <v>7695.7680542016797</v>
          </cell>
          <cell r="M154">
            <v>0.14999999999999991</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697247.10283066286</v>
          </cell>
          <cell r="AI154">
            <v>120523.36309402439</v>
          </cell>
          <cell r="AK154">
            <v>576723.7397366385</v>
          </cell>
          <cell r="AM154">
            <v>697247.10283066286</v>
          </cell>
          <cell r="AN154">
            <v>80203.135588225472</v>
          </cell>
          <cell r="AO154">
            <v>307628.84238226275</v>
          </cell>
          <cell r="AP154">
            <v>387831.97797048825</v>
          </cell>
          <cell r="AQ154">
            <v>32624.459451597235</v>
          </cell>
          <cell r="AR154">
            <v>212715.48306419229</v>
          </cell>
          <cell r="AS154">
            <v>245339.94251578953</v>
          </cell>
          <cell r="AT154">
            <v>7695.7680542016797</v>
          </cell>
          <cell r="AU154">
            <v>56379.414290183406</v>
          </cell>
          <cell r="AV154">
            <v>64075.182344385088</v>
          </cell>
          <cell r="AW154">
            <v>0</v>
          </cell>
          <cell r="AX154">
            <v>0</v>
          </cell>
          <cell r="AY154">
            <v>0</v>
          </cell>
          <cell r="BJ154">
            <v>0</v>
          </cell>
          <cell r="BL154">
            <v>0</v>
          </cell>
        </row>
        <row r="155">
          <cell r="A155" t="str">
            <v>Total Expected Expense + Claims Fluctuation</v>
          </cell>
          <cell r="B155">
            <v>2704700.5039836369</v>
          </cell>
          <cell r="D155">
            <v>584009.75511576526</v>
          </cell>
          <cell r="F155">
            <v>1792611.685492286</v>
          </cell>
          <cell r="H155">
            <v>226931.45579557895</v>
          </cell>
          <cell r="J155">
            <v>518962.37279107695</v>
          </cell>
          <cell r="L155">
            <v>48867.69681261044</v>
          </cell>
          <cell r="N155">
            <v>0</v>
          </cell>
          <cell r="P155">
            <v>0</v>
          </cell>
          <cell r="R155">
            <v>0</v>
          </cell>
          <cell r="T155">
            <v>0</v>
          </cell>
          <cell r="V155">
            <v>0</v>
          </cell>
          <cell r="X155">
            <v>0</v>
          </cell>
          <cell r="Z155">
            <v>0</v>
          </cell>
          <cell r="AB155">
            <v>0</v>
          </cell>
          <cell r="AD155">
            <v>0</v>
          </cell>
          <cell r="AF155">
            <v>0</v>
          </cell>
          <cell r="AH155">
            <v>5876083.4699909538</v>
          </cell>
          <cell r="AI155">
            <v>859808.90772395476</v>
          </cell>
          <cell r="AK155">
            <v>5016274.5622669999</v>
          </cell>
          <cell r="AM155">
            <v>5876083.4699909547</v>
          </cell>
          <cell r="AN155">
            <v>584009.75511576526</v>
          </cell>
          <cell r="AO155">
            <v>2704700.5039836369</v>
          </cell>
          <cell r="AP155">
            <v>3288710.259099402</v>
          </cell>
          <cell r="AQ155">
            <v>226931.45579557895</v>
          </cell>
          <cell r="AR155">
            <v>1792611.685492286</v>
          </cell>
          <cell r="AS155">
            <v>2019543.1412878649</v>
          </cell>
          <cell r="AT155">
            <v>48867.69681261044</v>
          </cell>
          <cell r="AU155">
            <v>518962.37279107695</v>
          </cell>
          <cell r="AV155">
            <v>567830.06960368739</v>
          </cell>
          <cell r="AW155">
            <v>0</v>
          </cell>
          <cell r="AX155">
            <v>0</v>
          </cell>
          <cell r="AY155">
            <v>0</v>
          </cell>
          <cell r="BJ155">
            <v>0</v>
          </cell>
          <cell r="BL155">
            <v>0</v>
          </cell>
        </row>
        <row r="156">
          <cell r="A156" t="str">
            <v>Claims + Fluctuation</v>
          </cell>
          <cell r="B156">
            <v>2358487.7915973491</v>
          </cell>
          <cell r="D156">
            <v>614890.70617639553</v>
          </cell>
          <cell r="F156">
            <v>1630818.7034921418</v>
          </cell>
          <cell r="H156">
            <v>250120.85579557894</v>
          </cell>
          <cell r="J156">
            <v>432242.17622473964</v>
          </cell>
          <cell r="L156">
            <v>59000.888415546244</v>
          </cell>
          <cell r="N156">
            <v>0</v>
          </cell>
          <cell r="P156">
            <v>0</v>
          </cell>
          <cell r="R156">
            <v>0</v>
          </cell>
          <cell r="T156">
            <v>0</v>
          </cell>
          <cell r="V156">
            <v>0</v>
          </cell>
          <cell r="X156">
            <v>0</v>
          </cell>
          <cell r="Z156">
            <v>0</v>
          </cell>
          <cell r="AB156">
            <v>0</v>
          </cell>
          <cell r="AD156">
            <v>0</v>
          </cell>
          <cell r="AF156">
            <v>0</v>
          </cell>
          <cell r="AH156">
            <v>5345561.1217017509</v>
          </cell>
          <cell r="AI156">
            <v>924012.45038752072</v>
          </cell>
          <cell r="AK156">
            <v>4421548.6713142302</v>
          </cell>
          <cell r="AM156">
            <v>5345561.1217017509</v>
          </cell>
          <cell r="AN156">
            <v>614890.70617639553</v>
          </cell>
          <cell r="AO156">
            <v>2358487.7915973491</v>
          </cell>
          <cell r="AP156">
            <v>2973378.4977737446</v>
          </cell>
          <cell r="AQ156">
            <v>250120.85579557894</v>
          </cell>
          <cell r="AR156">
            <v>1630818.7034921418</v>
          </cell>
          <cell r="AS156">
            <v>1880939.5592877208</v>
          </cell>
          <cell r="AT156">
            <v>59000.888415546244</v>
          </cell>
          <cell r="AU156">
            <v>432242.17622473964</v>
          </cell>
          <cell r="AV156">
            <v>491243.06464028591</v>
          </cell>
          <cell r="AW156">
            <v>0</v>
          </cell>
          <cell r="AX156">
            <v>0</v>
          </cell>
          <cell r="AY156">
            <v>0</v>
          </cell>
          <cell r="BJ156">
            <v>0</v>
          </cell>
          <cell r="BL156">
            <v>0</v>
          </cell>
        </row>
        <row r="157">
          <cell r="A157" t="str">
            <v>ASL Limit as a % of current premium</v>
          </cell>
          <cell r="AH157">
            <v>7.8E-2</v>
          </cell>
          <cell r="BJ157">
            <v>-7.8E-2</v>
          </cell>
          <cell r="BL157">
            <v>0</v>
          </cell>
        </row>
        <row r="158">
          <cell r="A158" t="str">
            <v>ASL Coverage Rate</v>
          </cell>
          <cell r="B158">
            <v>553.63563183036365</v>
          </cell>
          <cell r="D158">
            <v>144.34054135596139</v>
          </cell>
          <cell r="F158">
            <v>696.93106986843668</v>
          </cell>
          <cell r="H158">
            <v>106.88925461349527</v>
          </cell>
          <cell r="J158">
            <v>387.31377797915741</v>
          </cell>
          <cell r="L158">
            <v>52.868179583822801</v>
          </cell>
          <cell r="N158">
            <v>0</v>
          </cell>
          <cell r="P158">
            <v>0</v>
          </cell>
          <cell r="R158">
            <v>0</v>
          </cell>
          <cell r="T158">
            <v>0</v>
          </cell>
          <cell r="V158">
            <v>0</v>
          </cell>
          <cell r="X158">
            <v>0</v>
          </cell>
          <cell r="Z158">
            <v>0</v>
          </cell>
          <cell r="AB158">
            <v>0</v>
          </cell>
          <cell r="AD158">
            <v>0</v>
          </cell>
          <cell r="AF158">
            <v>0</v>
          </cell>
          <cell r="AH158">
            <v>692.78915522314037</v>
          </cell>
          <cell r="BL158">
            <v>0</v>
          </cell>
        </row>
        <row r="159">
          <cell r="A159" t="str">
            <v>IBNR Calculation</v>
          </cell>
          <cell r="B159" t="str">
            <v>Medical</v>
          </cell>
          <cell r="D159" t="str">
            <v>Drug</v>
          </cell>
          <cell r="F159" t="str">
            <v>Medical</v>
          </cell>
          <cell r="H159" t="str">
            <v>Drug</v>
          </cell>
          <cell r="J159" t="str">
            <v>Medical</v>
          </cell>
          <cell r="L159" t="str">
            <v>Drug</v>
          </cell>
          <cell r="N159" t="str">
            <v>Medical</v>
          </cell>
          <cell r="P159" t="str">
            <v>Drug</v>
          </cell>
          <cell r="R159" t="str">
            <v>Medical</v>
          </cell>
          <cell r="T159" t="str">
            <v>Drug</v>
          </cell>
          <cell r="V159" t="str">
            <v>Medical</v>
          </cell>
          <cell r="X159" t="str">
            <v>Drug</v>
          </cell>
          <cell r="Z159" t="str">
            <v>Medical</v>
          </cell>
          <cell r="AB159" t="str">
            <v>Drug</v>
          </cell>
          <cell r="AD159" t="str">
            <v>Medical</v>
          </cell>
          <cell r="AF159" t="str">
            <v>Drug</v>
          </cell>
          <cell r="BL159">
            <v>0</v>
          </cell>
        </row>
        <row r="160">
          <cell r="A160" t="str">
            <v>Projected Claims</v>
          </cell>
          <cell r="B160">
            <v>2050858.9492150864</v>
          </cell>
          <cell r="D160">
            <v>534687.57058817009</v>
          </cell>
          <cell r="F160">
            <v>1418103.2204279494</v>
          </cell>
          <cell r="H160">
            <v>217496.3963439817</v>
          </cell>
          <cell r="J160">
            <v>375862.76193455624</v>
          </cell>
          <cell r="L160">
            <v>51305.120361344561</v>
          </cell>
          <cell r="N160">
            <v>0</v>
          </cell>
          <cell r="P160">
            <v>0</v>
          </cell>
          <cell r="R160">
            <v>0</v>
          </cell>
          <cell r="T160">
            <v>0</v>
          </cell>
          <cell r="V160">
            <v>0</v>
          </cell>
          <cell r="X160">
            <v>0</v>
          </cell>
          <cell r="Z160">
            <v>0</v>
          </cell>
          <cell r="AB160">
            <v>0</v>
          </cell>
          <cell r="AD160">
            <v>0</v>
          </cell>
          <cell r="AF160">
            <v>0</v>
          </cell>
          <cell r="AH160">
            <v>4648314.0188710885</v>
          </cell>
          <cell r="BL160">
            <v>0</v>
          </cell>
        </row>
        <row r="161">
          <cell r="A161" t="str">
            <v xml:space="preserve"> X___%  IBNR Factor</v>
          </cell>
          <cell r="B161">
            <v>0.12</v>
          </cell>
          <cell r="D161">
            <v>7.0000000000000007E-2</v>
          </cell>
          <cell r="F161">
            <v>0.12</v>
          </cell>
          <cell r="H161">
            <v>7.0000000000000007E-2</v>
          </cell>
          <cell r="J161">
            <v>0.16</v>
          </cell>
          <cell r="L161">
            <v>7.0000000000000007E-2</v>
          </cell>
          <cell r="N161">
            <v>0</v>
          </cell>
          <cell r="P161">
            <v>0</v>
          </cell>
          <cell r="R161">
            <v>0</v>
          </cell>
          <cell r="T161">
            <v>0</v>
          </cell>
          <cell r="V161">
            <v>0</v>
          </cell>
          <cell r="X161">
            <v>0</v>
          </cell>
          <cell r="Z161">
            <v>0</v>
          </cell>
          <cell r="AB161">
            <v>0</v>
          </cell>
          <cell r="AD161">
            <v>0</v>
          </cell>
          <cell r="AF161">
            <v>0</v>
          </cell>
          <cell r="AH161" t="str">
            <v xml:space="preserve"> </v>
          </cell>
        </row>
        <row r="162">
          <cell r="A162" t="str">
            <v>IBNR @ End of renewal contract</v>
          </cell>
          <cell r="B162">
            <v>246103.07390581036</v>
          </cell>
          <cell r="D162">
            <v>37428.129941171908</v>
          </cell>
          <cell r="F162">
            <v>170172.38645135393</v>
          </cell>
          <cell r="H162">
            <v>15224.747744078721</v>
          </cell>
          <cell r="J162">
            <v>60138.041909528998</v>
          </cell>
          <cell r="L162">
            <v>3591.3584252941196</v>
          </cell>
          <cell r="N162">
            <v>0</v>
          </cell>
          <cell r="P162">
            <v>0</v>
          </cell>
          <cell r="R162">
            <v>0</v>
          </cell>
          <cell r="T162">
            <v>0</v>
          </cell>
          <cell r="V162">
            <v>0</v>
          </cell>
          <cell r="X162">
            <v>0</v>
          </cell>
          <cell r="Z162">
            <v>0</v>
          </cell>
          <cell r="AB162">
            <v>0</v>
          </cell>
          <cell r="AD162">
            <v>0</v>
          </cell>
          <cell r="AF162">
            <v>0</v>
          </cell>
          <cell r="AH162">
            <v>532657.73837723816</v>
          </cell>
          <cell r="BL162">
            <v>0</v>
          </cell>
        </row>
        <row r="163">
          <cell r="A163" t="str">
            <v>IBNR @ End of current contract</v>
          </cell>
          <cell r="B163">
            <v>226823.10959060863</v>
          </cell>
          <cell r="D163">
            <v>34464.208048961242</v>
          </cell>
          <cell r="F163">
            <v>156840.90917175479</v>
          </cell>
          <cell r="H163">
            <v>14019.104736720736</v>
          </cell>
          <cell r="J163">
            <v>55426.766736893085</v>
          </cell>
          <cell r="L163">
            <v>3306.959875961436</v>
          </cell>
          <cell r="N163">
            <v>0</v>
          </cell>
          <cell r="P163">
            <v>0</v>
          </cell>
          <cell r="R163">
            <v>0</v>
          </cell>
          <cell r="T163">
            <v>0</v>
          </cell>
          <cell r="V163">
            <v>0</v>
          </cell>
          <cell r="X163">
            <v>0</v>
          </cell>
          <cell r="Z163">
            <v>0</v>
          </cell>
          <cell r="AB163">
            <v>0</v>
          </cell>
          <cell r="AD163">
            <v>0</v>
          </cell>
          <cell r="AF163">
            <v>0</v>
          </cell>
          <cell r="AH163">
            <v>490881.05816089991</v>
          </cell>
          <cell r="BL163">
            <v>0</v>
          </cell>
        </row>
        <row r="164">
          <cell r="A164" t="str">
            <v>CLAIMS RUN OUT ASL LIMIT</v>
          </cell>
          <cell r="B164" t="str">
            <v>Medical</v>
          </cell>
          <cell r="D164" t="str">
            <v>Drug</v>
          </cell>
          <cell r="F164" t="str">
            <v>Medical</v>
          </cell>
          <cell r="H164" t="str">
            <v>Drug</v>
          </cell>
          <cell r="J164" t="str">
            <v>Medical</v>
          </cell>
          <cell r="L164" t="str">
            <v>Drug</v>
          </cell>
          <cell r="N164" t="str">
            <v>Medical</v>
          </cell>
          <cell r="P164" t="str">
            <v>Drug</v>
          </cell>
          <cell r="R164" t="str">
            <v>Medical</v>
          </cell>
          <cell r="T164" t="str">
            <v>Drug</v>
          </cell>
          <cell r="V164" t="str">
            <v>Medical</v>
          </cell>
          <cell r="X164" t="str">
            <v>Drug</v>
          </cell>
          <cell r="Z164" t="str">
            <v>Medical</v>
          </cell>
          <cell r="AB164" t="str">
            <v>Drug</v>
          </cell>
          <cell r="AD164" t="str">
            <v>Medical</v>
          </cell>
          <cell r="AF164" t="str">
            <v>Drug</v>
          </cell>
          <cell r="BL164">
            <v>0</v>
          </cell>
        </row>
        <row r="165">
          <cell r="A165" t="str">
            <v>% of ASL Coverage Rates</v>
          </cell>
          <cell r="B165">
            <v>0.18</v>
          </cell>
          <cell r="D165">
            <v>0.18</v>
          </cell>
          <cell r="F165">
            <v>0.18</v>
          </cell>
          <cell r="H165">
            <v>0.18</v>
          </cell>
          <cell r="J165">
            <v>0.18</v>
          </cell>
          <cell r="L165">
            <v>0.18</v>
          </cell>
          <cell r="N165">
            <v>0.18</v>
          </cell>
          <cell r="P165">
            <v>0.18</v>
          </cell>
          <cell r="R165">
            <v>0.18</v>
          </cell>
          <cell r="T165">
            <v>0.18</v>
          </cell>
          <cell r="V165">
            <v>0.18</v>
          </cell>
          <cell r="X165">
            <v>0.18</v>
          </cell>
          <cell r="Z165">
            <v>0.18</v>
          </cell>
          <cell r="AB165">
            <v>0.18</v>
          </cell>
          <cell r="AD165">
            <v>0.18</v>
          </cell>
          <cell r="AF165">
            <v>0.18</v>
          </cell>
          <cell r="BL165">
            <v>0</v>
          </cell>
        </row>
        <row r="166">
          <cell r="A166" t="str">
            <v>Wire/ACH Transfers</v>
          </cell>
          <cell r="B166" t="str">
            <v>Calculations are based on mature year, if first year, there is no payment the first 2 months.</v>
          </cell>
          <cell r="BL166">
            <v>0</v>
          </cell>
        </row>
        <row r="167">
          <cell r="A167" t="str">
            <v>100%, Weekly</v>
          </cell>
          <cell r="B167" t="str">
            <v>Use Weekly:</v>
          </cell>
          <cell r="C167" t="str">
            <v>N</v>
          </cell>
          <cell r="AG167">
            <v>129715.89217900728</v>
          </cell>
          <cell r="AH167">
            <v>129800</v>
          </cell>
          <cell r="BL167">
            <v>0</v>
          </cell>
        </row>
        <row r="168">
          <cell r="A168" t="str">
            <v>100%, Monthly</v>
          </cell>
          <cell r="B168" t="str">
            <v>Use Monthly:</v>
          </cell>
          <cell r="C168" t="str">
            <v>Y</v>
          </cell>
          <cell r="AG168">
            <v>389147.67653702188</v>
          </cell>
          <cell r="AH168">
            <v>389200</v>
          </cell>
          <cell r="BL168">
            <v>0</v>
          </cell>
        </row>
        <row r="169">
          <cell r="A169" t="str">
            <v>Calcs End</v>
          </cell>
        </row>
        <row r="170">
          <cell r="A170" t="str">
            <v>National Accounts</v>
          </cell>
        </row>
        <row r="171">
          <cell r="A171" t="str">
            <v>General</v>
          </cell>
        </row>
        <row r="172">
          <cell r="A172" t="str">
            <v>Fund</v>
          </cell>
          <cell r="B172" t="str">
            <v>115% Aggregate Stop Loss Funding</v>
          </cell>
        </row>
        <row r="173">
          <cell r="A173" t="str">
            <v>Fund Code</v>
          </cell>
          <cell r="B173" t="str">
            <v>ASL</v>
          </cell>
        </row>
        <row r="174">
          <cell r="A174" t="str">
            <v>Version</v>
          </cell>
          <cell r="B174" t="str">
            <v>SOREV1</v>
          </cell>
        </row>
        <row r="175">
          <cell r="A175" t="str">
            <v>State</v>
          </cell>
          <cell r="B175" t="str">
            <v>VA</v>
          </cell>
        </row>
        <row r="176">
          <cell r="A176" t="str">
            <v>Number of Options</v>
          </cell>
          <cell r="B176">
            <v>3</v>
          </cell>
        </row>
        <row r="177">
          <cell r="A177" t="str">
            <v>Account Number</v>
          </cell>
          <cell r="B177" t="str">
            <v>00047</v>
          </cell>
        </row>
        <row r="178">
          <cell r="A178" t="str">
            <v>Current Review Period End</v>
          </cell>
          <cell r="B178">
            <v>41060</v>
          </cell>
        </row>
        <row r="179">
          <cell r="A179" t="str">
            <v>Current Review Period BEG</v>
          </cell>
          <cell r="B179">
            <v>40695</v>
          </cell>
        </row>
        <row r="180">
          <cell r="A180" t="str">
            <v>PriorReview Period End</v>
          </cell>
          <cell r="B180">
            <v>40694</v>
          </cell>
        </row>
        <row r="181">
          <cell r="A181" t="str">
            <v>PriorReview Period BEG</v>
          </cell>
          <cell r="B181">
            <v>40330</v>
          </cell>
        </row>
        <row r="182">
          <cell r="A182" t="str">
            <v>Contract Effective</v>
          </cell>
          <cell r="B182">
            <v>41275</v>
          </cell>
        </row>
        <row r="183">
          <cell r="A183" t="str">
            <v>Rates</v>
          </cell>
          <cell r="B183" t="str">
            <v>Expected</v>
          </cell>
          <cell r="C183" t="str">
            <v>Max</v>
          </cell>
          <cell r="F183" t="str">
            <v>Expected</v>
          </cell>
          <cell r="G183" t="str">
            <v>Max</v>
          </cell>
          <cell r="J183" t="str">
            <v>Expected</v>
          </cell>
          <cell r="K183" t="str">
            <v>Max</v>
          </cell>
          <cell r="N183" t="str">
            <v>Expected</v>
          </cell>
          <cell r="O183" t="str">
            <v>Max</v>
          </cell>
          <cell r="R183" t="str">
            <v>Expected</v>
          </cell>
          <cell r="S183" t="str">
            <v>Max</v>
          </cell>
          <cell r="V183" t="str">
            <v>Expected</v>
          </cell>
          <cell r="W183" t="str">
            <v>Max</v>
          </cell>
          <cell r="Z183" t="str">
            <v>Expected</v>
          </cell>
          <cell r="AA183" t="str">
            <v>Max</v>
          </cell>
          <cell r="AD183" t="str">
            <v>Expected</v>
          </cell>
          <cell r="AE183" t="str">
            <v>Max</v>
          </cell>
        </row>
        <row r="184">
          <cell r="A184" t="str">
            <v>GATier</v>
          </cell>
        </row>
        <row r="185">
          <cell r="A185" t="str">
            <v>Employee</v>
          </cell>
          <cell r="B185">
            <v>642.63</v>
          </cell>
          <cell r="C185">
            <v>642.63</v>
          </cell>
          <cell r="F185">
            <v>642.63</v>
          </cell>
          <cell r="G185">
            <v>642.63</v>
          </cell>
          <cell r="J185">
            <v>642.63</v>
          </cell>
          <cell r="K185">
            <v>642.63</v>
          </cell>
          <cell r="N185">
            <v>0</v>
          </cell>
          <cell r="O185">
            <v>0</v>
          </cell>
          <cell r="R185">
            <v>0</v>
          </cell>
          <cell r="S185">
            <v>0</v>
          </cell>
          <cell r="V185">
            <v>0</v>
          </cell>
          <cell r="W185">
            <v>0</v>
          </cell>
          <cell r="Z185">
            <v>0</v>
          </cell>
          <cell r="AA185">
            <v>0</v>
          </cell>
          <cell r="AD185">
            <v>0</v>
          </cell>
          <cell r="AE185">
            <v>0</v>
          </cell>
        </row>
        <row r="186">
          <cell r="A186" t="str">
            <v>EE/Child</v>
          </cell>
          <cell r="B186">
            <v>642.63</v>
          </cell>
          <cell r="C186">
            <v>642.63</v>
          </cell>
          <cell r="F186">
            <v>642.63</v>
          </cell>
          <cell r="G186">
            <v>642.63</v>
          </cell>
          <cell r="J186">
            <v>642.63</v>
          </cell>
          <cell r="K186">
            <v>642.63</v>
          </cell>
          <cell r="N186">
            <v>0</v>
          </cell>
          <cell r="O186">
            <v>0</v>
          </cell>
          <cell r="R186">
            <v>0</v>
          </cell>
          <cell r="S186">
            <v>0</v>
          </cell>
          <cell r="V186">
            <v>0</v>
          </cell>
          <cell r="W186">
            <v>0</v>
          </cell>
          <cell r="Z186">
            <v>0</v>
          </cell>
          <cell r="AA186">
            <v>0</v>
          </cell>
          <cell r="AD186">
            <v>0</v>
          </cell>
          <cell r="AE186">
            <v>0</v>
          </cell>
        </row>
        <row r="187">
          <cell r="A187" t="str">
            <v>EE/Spouse/One - Georgia</v>
          </cell>
          <cell r="B187">
            <v>0</v>
          </cell>
          <cell r="C187">
            <v>0</v>
          </cell>
          <cell r="F187">
            <v>0</v>
          </cell>
          <cell r="G187">
            <v>0</v>
          </cell>
          <cell r="J187">
            <v>0</v>
          </cell>
          <cell r="K187">
            <v>0</v>
          </cell>
          <cell r="N187">
            <v>0</v>
          </cell>
          <cell r="O187">
            <v>0</v>
          </cell>
          <cell r="R187">
            <v>0</v>
          </cell>
          <cell r="S187">
            <v>0</v>
          </cell>
          <cell r="V187">
            <v>0</v>
          </cell>
          <cell r="W187">
            <v>0</v>
          </cell>
          <cell r="Z187">
            <v>0</v>
          </cell>
          <cell r="AA187">
            <v>0</v>
          </cell>
          <cell r="AD187">
            <v>0</v>
          </cell>
          <cell r="AE187">
            <v>0</v>
          </cell>
        </row>
        <row r="188">
          <cell r="A188" t="str">
            <v>EE/Children</v>
          </cell>
          <cell r="B188">
            <v>642.63</v>
          </cell>
          <cell r="C188">
            <v>642.63</v>
          </cell>
          <cell r="F188">
            <v>642.63</v>
          </cell>
          <cell r="G188">
            <v>642.63</v>
          </cell>
          <cell r="J188">
            <v>642.63</v>
          </cell>
          <cell r="K188">
            <v>642.63</v>
          </cell>
          <cell r="N188">
            <v>0</v>
          </cell>
          <cell r="O188">
            <v>0</v>
          </cell>
          <cell r="R188">
            <v>0</v>
          </cell>
          <cell r="S188">
            <v>0</v>
          </cell>
          <cell r="V188">
            <v>0</v>
          </cell>
          <cell r="W188">
            <v>0</v>
          </cell>
          <cell r="Z188">
            <v>0</v>
          </cell>
          <cell r="AA188">
            <v>0</v>
          </cell>
          <cell r="AD188">
            <v>0</v>
          </cell>
          <cell r="AE188">
            <v>0</v>
          </cell>
        </row>
        <row r="189">
          <cell r="A189" t="str">
            <v>EE/Spouse</v>
          </cell>
          <cell r="B189">
            <v>642.63</v>
          </cell>
          <cell r="C189">
            <v>642.63</v>
          </cell>
          <cell r="F189">
            <v>642.63</v>
          </cell>
          <cell r="G189">
            <v>642.63</v>
          </cell>
          <cell r="J189">
            <v>642.63</v>
          </cell>
          <cell r="K189">
            <v>642.63</v>
          </cell>
          <cell r="N189">
            <v>0</v>
          </cell>
          <cell r="O189">
            <v>0</v>
          </cell>
          <cell r="R189">
            <v>0</v>
          </cell>
          <cell r="S189">
            <v>0</v>
          </cell>
          <cell r="V189">
            <v>0</v>
          </cell>
          <cell r="W189">
            <v>0</v>
          </cell>
          <cell r="Z189">
            <v>0</v>
          </cell>
          <cell r="AA189">
            <v>0</v>
          </cell>
          <cell r="AD189">
            <v>0</v>
          </cell>
          <cell r="AE189">
            <v>0</v>
          </cell>
        </row>
        <row r="190">
          <cell r="A190" t="str">
            <v>EE/Family</v>
          </cell>
          <cell r="B190">
            <v>642.63</v>
          </cell>
          <cell r="C190">
            <v>642.63</v>
          </cell>
          <cell r="F190">
            <v>642.63</v>
          </cell>
          <cell r="G190">
            <v>642.63</v>
          </cell>
          <cell r="J190">
            <v>642.63</v>
          </cell>
          <cell r="K190">
            <v>642.63</v>
          </cell>
          <cell r="N190">
            <v>0</v>
          </cell>
          <cell r="O190">
            <v>0</v>
          </cell>
          <cell r="R190">
            <v>0</v>
          </cell>
          <cell r="S190">
            <v>0</v>
          </cell>
          <cell r="V190">
            <v>0</v>
          </cell>
          <cell r="W190">
            <v>0</v>
          </cell>
          <cell r="Z190">
            <v>0</v>
          </cell>
          <cell r="AA190">
            <v>0</v>
          </cell>
          <cell r="AD190">
            <v>0</v>
          </cell>
          <cell r="AE190">
            <v>0</v>
          </cell>
        </row>
        <row r="191">
          <cell r="A191" t="str">
            <v>Carve out</v>
          </cell>
          <cell r="B191">
            <v>0</v>
          </cell>
          <cell r="C191">
            <v>0</v>
          </cell>
          <cell r="F191">
            <v>0</v>
          </cell>
          <cell r="G191">
            <v>0</v>
          </cell>
          <cell r="J191">
            <v>0</v>
          </cell>
          <cell r="K191">
            <v>0</v>
          </cell>
          <cell r="N191">
            <v>0</v>
          </cell>
          <cell r="O191">
            <v>0</v>
          </cell>
          <cell r="R191">
            <v>0</v>
          </cell>
          <cell r="S191">
            <v>0</v>
          </cell>
          <cell r="V191">
            <v>0</v>
          </cell>
          <cell r="W191">
            <v>0</v>
          </cell>
          <cell r="Z191">
            <v>0</v>
          </cell>
          <cell r="AA191">
            <v>0</v>
          </cell>
          <cell r="AD191">
            <v>0</v>
          </cell>
          <cell r="AE191">
            <v>0</v>
          </cell>
        </row>
        <row r="192">
          <cell r="A192" t="str">
            <v>Total Admin &amp; Naf</v>
          </cell>
          <cell r="B192">
            <v>0</v>
          </cell>
        </row>
        <row r="193">
          <cell r="A193" t="str">
            <v>HDHP"S</v>
          </cell>
          <cell r="B193">
            <v>1</v>
          </cell>
        </row>
        <row r="194">
          <cell r="A194" t="str">
            <v>Enrollment</v>
          </cell>
          <cell r="B194" t="str">
            <v>Current</v>
          </cell>
          <cell r="C194" t="str">
            <v>Prior</v>
          </cell>
        </row>
        <row r="195">
          <cell r="A195" t="str">
            <v>Lagged Medical</v>
          </cell>
          <cell r="B195">
            <v>8618</v>
          </cell>
          <cell r="C195">
            <v>8427</v>
          </cell>
          <cell r="F195">
            <v>4191</v>
          </cell>
          <cell r="G195">
            <v>4254</v>
          </cell>
          <cell r="J195">
            <v>1500</v>
          </cell>
          <cell r="K195">
            <v>1586</v>
          </cell>
          <cell r="N195">
            <v>0</v>
          </cell>
          <cell r="O195">
            <v>0</v>
          </cell>
          <cell r="R195">
            <v>0</v>
          </cell>
          <cell r="S195">
            <v>0</v>
          </cell>
          <cell r="V195">
            <v>0</v>
          </cell>
          <cell r="W195">
            <v>0</v>
          </cell>
          <cell r="Z195">
            <v>0</v>
          </cell>
          <cell r="AA195">
            <v>0</v>
          </cell>
          <cell r="AD195">
            <v>0</v>
          </cell>
          <cell r="AE195">
            <v>0</v>
          </cell>
        </row>
        <row r="196">
          <cell r="A196" t="str">
            <v>Lagged Drug</v>
          </cell>
          <cell r="B196">
            <v>9667</v>
          </cell>
          <cell r="C196">
            <v>9634</v>
          </cell>
          <cell r="F196">
            <v>3673</v>
          </cell>
          <cell r="G196">
            <v>3716</v>
          </cell>
          <cell r="J196">
            <v>717</v>
          </cell>
          <cell r="K196">
            <v>780</v>
          </cell>
          <cell r="N196">
            <v>0</v>
          </cell>
          <cell r="O196">
            <v>0</v>
          </cell>
          <cell r="R196">
            <v>0</v>
          </cell>
          <cell r="S196">
            <v>0</v>
          </cell>
          <cell r="V196">
            <v>0</v>
          </cell>
          <cell r="W196">
            <v>0</v>
          </cell>
          <cell r="Z196">
            <v>0</v>
          </cell>
          <cell r="AA196">
            <v>0</v>
          </cell>
          <cell r="AD196">
            <v>0</v>
          </cell>
          <cell r="AE196">
            <v>0</v>
          </cell>
        </row>
        <row r="197">
          <cell r="A197" t="str">
            <v>Current Review Period Contracts</v>
          </cell>
          <cell r="B197">
            <v>8051</v>
          </cell>
          <cell r="C197">
            <v>8306</v>
          </cell>
        </row>
        <row r="198">
          <cell r="A198" t="str">
            <v>Review Period Contracts Members</v>
          </cell>
          <cell r="B198">
            <v>14201</v>
          </cell>
          <cell r="C198">
            <v>14203</v>
          </cell>
        </row>
        <row r="199">
          <cell r="A199" t="str">
            <v>First Month Contracts</v>
          </cell>
          <cell r="B199">
            <v>699</v>
          </cell>
        </row>
        <row r="200">
          <cell r="A200" t="str">
            <v>Last Month Contracts</v>
          </cell>
          <cell r="B200">
            <v>643</v>
          </cell>
        </row>
        <row r="201">
          <cell r="A201" t="str">
            <v>First Month Members</v>
          </cell>
          <cell r="B201">
            <v>1216</v>
          </cell>
        </row>
        <row r="202">
          <cell r="A202" t="str">
            <v>Last Month Members</v>
          </cell>
          <cell r="B202">
            <v>1145</v>
          </cell>
        </row>
        <row r="203">
          <cell r="A203" t="str">
            <v>FEES (PCPM)</v>
          </cell>
          <cell r="B203" t="str">
            <v xml:space="preserve">Current </v>
          </cell>
          <cell r="D203" t="str">
            <v xml:space="preserve">Current </v>
          </cell>
          <cell r="E203" t="str">
            <v>Renewal</v>
          </cell>
          <cell r="F203" t="str">
            <v xml:space="preserve">Current </v>
          </cell>
          <cell r="J203" t="str">
            <v xml:space="preserve">Current </v>
          </cell>
          <cell r="N203" t="str">
            <v xml:space="preserve">Current </v>
          </cell>
          <cell r="R203" t="str">
            <v xml:space="preserve">Current </v>
          </cell>
          <cell r="V203" t="str">
            <v xml:space="preserve">Current </v>
          </cell>
          <cell r="Z203" t="str">
            <v xml:space="preserve">Current </v>
          </cell>
          <cell r="AD203" t="str">
            <v xml:space="preserve">Current </v>
          </cell>
          <cell r="AI203" t="str">
            <v>Account Fees PCPM</v>
          </cell>
        </row>
        <row r="204">
          <cell r="A204" t="str">
            <v xml:space="preserve">Medical Administration Fee </v>
          </cell>
          <cell r="B204">
            <v>39.71</v>
          </cell>
          <cell r="C204">
            <v>169164.6</v>
          </cell>
          <cell r="F204">
            <v>39.71</v>
          </cell>
          <cell r="G204">
            <v>92921.400000000009</v>
          </cell>
          <cell r="J204">
            <v>39.71</v>
          </cell>
          <cell r="K204">
            <v>44316.36</v>
          </cell>
          <cell r="N204">
            <v>0</v>
          </cell>
          <cell r="O204">
            <v>0</v>
          </cell>
          <cell r="R204">
            <v>0</v>
          </cell>
          <cell r="S204">
            <v>0</v>
          </cell>
          <cell r="V204">
            <v>0</v>
          </cell>
          <cell r="W204">
            <v>0</v>
          </cell>
          <cell r="Z204">
            <v>0</v>
          </cell>
          <cell r="AA204">
            <v>0</v>
          </cell>
          <cell r="AD204">
            <v>0</v>
          </cell>
          <cell r="AE204">
            <v>0</v>
          </cell>
          <cell r="AH204">
            <v>306402.36</v>
          </cell>
          <cell r="AI204">
            <v>39.71</v>
          </cell>
          <cell r="AO204">
            <v>169164.6</v>
          </cell>
          <cell r="AP204">
            <v>39.71</v>
          </cell>
          <cell r="AR204">
            <v>92921.400000000009</v>
          </cell>
          <cell r="AS204">
            <v>39.71</v>
          </cell>
          <cell r="AU204">
            <v>44316.36</v>
          </cell>
          <cell r="AV204">
            <v>39.71</v>
          </cell>
          <cell r="AX204">
            <v>0</v>
          </cell>
          <cell r="AY204">
            <v>0</v>
          </cell>
        </row>
        <row r="205">
          <cell r="A205" t="str">
            <v>Network Access Fees</v>
          </cell>
          <cell r="B205">
            <v>13.29</v>
          </cell>
          <cell r="C205">
            <v>56615.399999999994</v>
          </cell>
          <cell r="F205">
            <v>13.29</v>
          </cell>
          <cell r="G205">
            <v>31098.6</v>
          </cell>
          <cell r="J205">
            <v>13.29</v>
          </cell>
          <cell r="K205">
            <v>14831.64</v>
          </cell>
          <cell r="N205">
            <v>0</v>
          </cell>
          <cell r="O205">
            <v>0</v>
          </cell>
          <cell r="R205">
            <v>0</v>
          </cell>
          <cell r="S205">
            <v>0</v>
          </cell>
          <cell r="V205">
            <v>0</v>
          </cell>
          <cell r="W205">
            <v>0</v>
          </cell>
          <cell r="Z205">
            <v>0</v>
          </cell>
          <cell r="AA205">
            <v>0</v>
          </cell>
          <cell r="AD205">
            <v>0</v>
          </cell>
          <cell r="AE205">
            <v>0</v>
          </cell>
          <cell r="AH205">
            <v>102545.63999999998</v>
          </cell>
          <cell r="AI205">
            <v>13.289999999999997</v>
          </cell>
          <cell r="AO205">
            <v>56615.399999999994</v>
          </cell>
          <cell r="AP205">
            <v>13.29</v>
          </cell>
          <cell r="AR205">
            <v>31098.6</v>
          </cell>
          <cell r="AS205">
            <v>0</v>
          </cell>
          <cell r="AU205">
            <v>14831.64</v>
          </cell>
          <cell r="AV205">
            <v>0</v>
          </cell>
          <cell r="AX205">
            <v>0</v>
          </cell>
          <cell r="AY205">
            <v>0</v>
          </cell>
        </row>
        <row r="206">
          <cell r="A206" t="str">
            <v xml:space="preserve">Drug Administration Fee </v>
          </cell>
          <cell r="B206">
            <v>0</v>
          </cell>
          <cell r="F206">
            <v>0</v>
          </cell>
          <cell r="J206">
            <v>0</v>
          </cell>
          <cell r="N206">
            <v>0</v>
          </cell>
          <cell r="R206">
            <v>0</v>
          </cell>
          <cell r="V206">
            <v>0</v>
          </cell>
          <cell r="Z206">
            <v>0</v>
          </cell>
          <cell r="AD206">
            <v>0</v>
          </cell>
          <cell r="AP206">
            <v>53</v>
          </cell>
        </row>
        <row r="207">
          <cell r="A207" t="str">
            <v>Drug Credit</v>
          </cell>
          <cell r="B207">
            <v>-10.66</v>
          </cell>
          <cell r="C207">
            <v>-45411.6</v>
          </cell>
          <cell r="F207">
            <v>-10.66</v>
          </cell>
          <cell r="G207">
            <v>-24944.400000000001</v>
          </cell>
          <cell r="J207">
            <v>-10.66</v>
          </cell>
          <cell r="K207">
            <v>-11896.56</v>
          </cell>
          <cell r="N207">
            <v>0</v>
          </cell>
          <cell r="O207">
            <v>0</v>
          </cell>
          <cell r="R207">
            <v>0</v>
          </cell>
          <cell r="S207">
            <v>0</v>
          </cell>
          <cell r="V207">
            <v>0</v>
          </cell>
          <cell r="W207">
            <v>0</v>
          </cell>
          <cell r="Z207">
            <v>0</v>
          </cell>
          <cell r="AA207">
            <v>0</v>
          </cell>
          <cell r="AD207">
            <v>0</v>
          </cell>
          <cell r="AE207">
            <v>0</v>
          </cell>
          <cell r="AH207">
            <v>-82252.56</v>
          </cell>
          <cell r="AI207">
            <v>-10.66</v>
          </cell>
          <cell r="AO207">
            <v>-45411.6</v>
          </cell>
          <cell r="AP207">
            <v>-10.66</v>
          </cell>
          <cell r="AR207">
            <v>-24944.400000000001</v>
          </cell>
          <cell r="AS207">
            <v>-10.66</v>
          </cell>
          <cell r="AU207">
            <v>-11896.56</v>
          </cell>
          <cell r="AV207">
            <v>-10.66</v>
          </cell>
          <cell r="AX207">
            <v>0</v>
          </cell>
          <cell r="AY207">
            <v>0</v>
          </cell>
        </row>
        <row r="208">
          <cell r="A208" t="str">
            <v>Commission Percent</v>
          </cell>
          <cell r="B208">
            <v>0</v>
          </cell>
          <cell r="C208">
            <v>0</v>
          </cell>
          <cell r="F208">
            <v>0</v>
          </cell>
          <cell r="J208">
            <v>0</v>
          </cell>
          <cell r="N208">
            <v>0</v>
          </cell>
          <cell r="R208">
            <v>0</v>
          </cell>
          <cell r="V208">
            <v>0</v>
          </cell>
          <cell r="Z208">
            <v>0</v>
          </cell>
          <cell r="AD208">
            <v>0</v>
          </cell>
          <cell r="AH208">
            <v>0</v>
          </cell>
          <cell r="AI208">
            <v>0</v>
          </cell>
        </row>
        <row r="209">
          <cell r="A209" t="str">
            <v>Commission PCPM</v>
          </cell>
          <cell r="B209">
            <v>0</v>
          </cell>
          <cell r="C209">
            <v>0</v>
          </cell>
          <cell r="AH209">
            <v>0</v>
          </cell>
          <cell r="AI209">
            <v>0</v>
          </cell>
        </row>
        <row r="210">
          <cell r="A210" t="str">
            <v xml:space="preserve"> Specific Stop Loss</v>
          </cell>
          <cell r="B210">
            <v>25.53</v>
          </cell>
          <cell r="F210">
            <v>25.53</v>
          </cell>
          <cell r="J210">
            <v>25.53</v>
          </cell>
          <cell r="N210">
            <v>25.53</v>
          </cell>
          <cell r="R210">
            <v>25.53</v>
          </cell>
          <cell r="V210">
            <v>25.53</v>
          </cell>
          <cell r="Z210">
            <v>25.53</v>
          </cell>
          <cell r="AD210">
            <v>25.53</v>
          </cell>
          <cell r="AH210">
            <v>0</v>
          </cell>
          <cell r="AI210">
            <v>0</v>
          </cell>
        </row>
        <row r="211">
          <cell r="A211" t="str">
            <v>125% Aggregate Stop Loss</v>
          </cell>
          <cell r="B211">
            <v>4.29</v>
          </cell>
          <cell r="F211">
            <v>4.29</v>
          </cell>
          <cell r="J211">
            <v>4.29</v>
          </cell>
          <cell r="N211">
            <v>4.29</v>
          </cell>
          <cell r="R211">
            <v>4.29</v>
          </cell>
          <cell r="V211">
            <v>4.29</v>
          </cell>
          <cell r="Z211">
            <v>4.29</v>
          </cell>
          <cell r="AD211">
            <v>4.29</v>
          </cell>
          <cell r="AH211">
            <v>0</v>
          </cell>
          <cell r="AI211">
            <v>0</v>
          </cell>
        </row>
        <row r="212">
          <cell r="A212" t="str">
            <v>IBNR Fee</v>
          </cell>
          <cell r="B212">
            <v>2.79</v>
          </cell>
          <cell r="F212">
            <v>2.79</v>
          </cell>
          <cell r="J212">
            <v>2.79</v>
          </cell>
          <cell r="N212">
            <v>0</v>
          </cell>
          <cell r="R212">
            <v>0</v>
          </cell>
          <cell r="V212">
            <v>0</v>
          </cell>
          <cell r="Z212">
            <v>0</v>
          </cell>
          <cell r="AD212">
            <v>0</v>
          </cell>
          <cell r="AH212">
            <v>0</v>
          </cell>
          <cell r="AI212">
            <v>0</v>
          </cell>
        </row>
        <row r="213">
          <cell r="A213" t="str">
            <v>State Premium Tax</v>
          </cell>
          <cell r="B213">
            <v>0.73372499999999996</v>
          </cell>
          <cell r="C213">
            <v>3125.6684999999998</v>
          </cell>
          <cell r="F213">
            <v>0.73372499999999996</v>
          </cell>
          <cell r="G213">
            <v>1716.9164999999998</v>
          </cell>
          <cell r="J213">
            <v>0.73372499999999996</v>
          </cell>
          <cell r="K213">
            <v>818.83709999999996</v>
          </cell>
          <cell r="N213">
            <v>0</v>
          </cell>
          <cell r="O213">
            <v>0</v>
          </cell>
          <cell r="R213">
            <v>0</v>
          </cell>
          <cell r="S213">
            <v>0</v>
          </cell>
          <cell r="V213">
            <v>0</v>
          </cell>
          <cell r="W213">
            <v>0</v>
          </cell>
          <cell r="Z213">
            <v>0</v>
          </cell>
          <cell r="AA213">
            <v>0</v>
          </cell>
          <cell r="AD213">
            <v>0</v>
          </cell>
          <cell r="AE213">
            <v>0</v>
          </cell>
          <cell r="AH213">
            <v>5661.4220999999998</v>
          </cell>
          <cell r="AI213">
            <v>0.73372499999999996</v>
          </cell>
          <cell r="AO213">
            <v>3125.6684999999998</v>
          </cell>
          <cell r="AP213">
            <v>0.73372499999999996</v>
          </cell>
          <cell r="AR213">
            <v>1716.9164999999998</v>
          </cell>
          <cell r="AS213">
            <v>0.73372499999999996</v>
          </cell>
          <cell r="AU213">
            <v>818.83709999999996</v>
          </cell>
          <cell r="AV213">
            <v>0.73372499999999996</v>
          </cell>
          <cell r="AX213">
            <v>0</v>
          </cell>
          <cell r="AY213">
            <v>0</v>
          </cell>
        </row>
        <row r="214">
          <cell r="A214" t="str">
            <v>ILLUS EXP LIABILITY RATES (PCPM)</v>
          </cell>
        </row>
        <row r="215">
          <cell r="A215" t="str">
            <v>Admin &amp; Naf Annual</v>
          </cell>
          <cell r="B215">
            <v>225780</v>
          </cell>
          <cell r="F215">
            <v>124020</v>
          </cell>
          <cell r="J215">
            <v>59148</v>
          </cell>
          <cell r="N215">
            <v>0</v>
          </cell>
          <cell r="R215">
            <v>0</v>
          </cell>
          <cell r="V215">
            <v>0</v>
          </cell>
          <cell r="Z215">
            <v>0</v>
          </cell>
          <cell r="AD215">
            <v>0</v>
          </cell>
          <cell r="AH215">
            <v>0</v>
          </cell>
          <cell r="AO215">
            <v>225780</v>
          </cell>
          <cell r="AP215">
            <v>53</v>
          </cell>
          <cell r="AR215">
            <v>124020</v>
          </cell>
          <cell r="AS215">
            <v>53</v>
          </cell>
          <cell r="AU215">
            <v>59148</v>
          </cell>
          <cell r="AV215">
            <v>53</v>
          </cell>
          <cell r="AX215">
            <v>0</v>
          </cell>
          <cell r="AY215">
            <v>0</v>
          </cell>
        </row>
        <row r="216">
          <cell r="A216" t="str">
            <v>Expected</v>
          </cell>
          <cell r="B216">
            <v>2737603.8</v>
          </cell>
          <cell r="F216">
            <v>1503754.2000000002</v>
          </cell>
          <cell r="J216">
            <v>717175.08000000007</v>
          </cell>
          <cell r="N216">
            <v>0</v>
          </cell>
          <cell r="R216">
            <v>0</v>
          </cell>
          <cell r="V216">
            <v>0</v>
          </cell>
          <cell r="Z216">
            <v>0</v>
          </cell>
          <cell r="AD216">
            <v>0</v>
          </cell>
          <cell r="AH216">
            <v>4958533.08</v>
          </cell>
          <cell r="AI216">
            <v>642.63</v>
          </cell>
        </row>
        <row r="217">
          <cell r="A217" t="str">
            <v>Aggregate Attachment</v>
          </cell>
          <cell r="B217">
            <v>2737603.8</v>
          </cell>
          <cell r="F217">
            <v>1503754.2000000002</v>
          </cell>
          <cell r="J217">
            <v>717175.08000000007</v>
          </cell>
          <cell r="N217">
            <v>0</v>
          </cell>
          <cell r="R217">
            <v>0</v>
          </cell>
          <cell r="V217">
            <v>0</v>
          </cell>
          <cell r="Z217">
            <v>0</v>
          </cell>
          <cell r="AD217">
            <v>0</v>
          </cell>
          <cell r="AH217">
            <v>4958533.08</v>
          </cell>
          <cell r="AI217">
            <v>642.63</v>
          </cell>
        </row>
        <row r="218">
          <cell r="A218" t="str">
            <v>Last Month EE's *12</v>
          </cell>
          <cell r="B218">
            <v>4260</v>
          </cell>
          <cell r="F218">
            <v>2340</v>
          </cell>
          <cell r="J218">
            <v>1116</v>
          </cell>
          <cell r="N218">
            <v>0</v>
          </cell>
          <cell r="R218">
            <v>0</v>
          </cell>
          <cell r="V218">
            <v>0</v>
          </cell>
          <cell r="Z218">
            <v>0</v>
          </cell>
          <cell r="AD218">
            <v>0</v>
          </cell>
          <cell r="AH218">
            <v>7716</v>
          </cell>
        </row>
        <row r="219">
          <cell r="A219" t="str">
            <v>SI Vision Premium</v>
          </cell>
          <cell r="B219">
            <v>0</v>
          </cell>
          <cell r="F219">
            <v>0</v>
          </cell>
          <cell r="J219">
            <v>0</v>
          </cell>
          <cell r="N219">
            <v>0</v>
          </cell>
          <cell r="R219">
            <v>0</v>
          </cell>
          <cell r="V219">
            <v>0</v>
          </cell>
          <cell r="Z219">
            <v>0</v>
          </cell>
          <cell r="AD219">
            <v>0</v>
          </cell>
          <cell r="AH219">
            <v>0</v>
          </cell>
          <cell r="AI219">
            <v>0</v>
          </cell>
        </row>
        <row r="220">
          <cell r="A220" t="str">
            <v>Annual Trend Calcs BCBSGA_Renewal exhibit</v>
          </cell>
          <cell r="B220" t="str">
            <v>Medical</v>
          </cell>
          <cell r="D220" t="str">
            <v>Drug</v>
          </cell>
          <cell r="F220" t="str">
            <v>Medical</v>
          </cell>
          <cell r="H220" t="str">
            <v>Drug</v>
          </cell>
          <cell r="J220" t="str">
            <v>Medical</v>
          </cell>
          <cell r="L220" t="str">
            <v>Drug</v>
          </cell>
          <cell r="N220" t="str">
            <v>Medical</v>
          </cell>
          <cell r="P220" t="str">
            <v>Drug</v>
          </cell>
          <cell r="R220" t="str">
            <v>Medical</v>
          </cell>
          <cell r="T220" t="str">
            <v>Drug</v>
          </cell>
          <cell r="V220" t="str">
            <v>Medical</v>
          </cell>
          <cell r="X220" t="str">
            <v>Drug</v>
          </cell>
          <cell r="Z220" t="str">
            <v>Medical</v>
          </cell>
          <cell r="AB220" t="str">
            <v>Drug</v>
          </cell>
          <cell r="AD220" t="str">
            <v>Medical</v>
          </cell>
          <cell r="AF220" t="str">
            <v>Drug</v>
          </cell>
          <cell r="AI220" t="str">
            <v>Drug</v>
          </cell>
          <cell r="AK220" t="str">
            <v>Med</v>
          </cell>
          <cell r="AM220" t="str">
            <v>Total</v>
          </cell>
          <cell r="AN220" t="str">
            <v>Drug</v>
          </cell>
          <cell r="AO220" t="str">
            <v>Med</v>
          </cell>
          <cell r="AP220" t="str">
            <v>Total</v>
          </cell>
          <cell r="AQ220" t="str">
            <v>Drug</v>
          </cell>
          <cell r="AR220" t="str">
            <v>Med</v>
          </cell>
          <cell r="AS220" t="str">
            <v>Total</v>
          </cell>
          <cell r="AT220" t="str">
            <v>Drug</v>
          </cell>
          <cell r="AU220" t="str">
            <v>Med</v>
          </cell>
          <cell r="AV220" t="str">
            <v>Total</v>
          </cell>
          <cell r="AW220" t="str">
            <v>Drug</v>
          </cell>
          <cell r="AX220" t="str">
            <v>Med</v>
          </cell>
          <cell r="AY220" t="str">
            <v>Total</v>
          </cell>
        </row>
        <row r="221">
          <cell r="A221" t="str">
            <v>Current Adjusted Claims</v>
          </cell>
          <cell r="B221">
            <v>1800578.5331124552</v>
          </cell>
          <cell r="C221">
            <v>19.100000000000001</v>
          </cell>
          <cell r="D221">
            <v>469024.18472646497</v>
          </cell>
          <cell r="F221">
            <v>1245042.3357576379</v>
          </cell>
          <cell r="G221">
            <v>19.100000000000001</v>
          </cell>
          <cell r="H221">
            <v>190786.31258244009</v>
          </cell>
          <cell r="J221">
            <v>329993.64524544007</v>
          </cell>
          <cell r="K221">
            <v>19.100000000000001</v>
          </cell>
          <cell r="L221">
            <v>45004.491545039091</v>
          </cell>
          <cell r="N221">
            <v>0</v>
          </cell>
          <cell r="O221">
            <v>0</v>
          </cell>
          <cell r="P221">
            <v>0</v>
          </cell>
          <cell r="R221">
            <v>0</v>
          </cell>
          <cell r="S221">
            <v>0</v>
          </cell>
          <cell r="T221">
            <v>0</v>
          </cell>
          <cell r="V221">
            <v>0</v>
          </cell>
          <cell r="W221">
            <v>0</v>
          </cell>
          <cell r="X221">
            <v>0</v>
          </cell>
          <cell r="Z221">
            <v>0</v>
          </cell>
          <cell r="AA221">
            <v>0</v>
          </cell>
          <cell r="AB221">
            <v>0</v>
          </cell>
          <cell r="AD221">
            <v>0</v>
          </cell>
          <cell r="AE221">
            <v>0</v>
          </cell>
          <cell r="AF221">
            <v>0</v>
          </cell>
          <cell r="AH221">
            <v>4080429.5029694773</v>
          </cell>
          <cell r="AI221">
            <v>704814.98885394412</v>
          </cell>
          <cell r="AK221">
            <v>3375614.5141155329</v>
          </cell>
          <cell r="AM221">
            <v>4080429.5029694769</v>
          </cell>
          <cell r="AN221">
            <v>469024.18472646497</v>
          </cell>
          <cell r="AO221">
            <v>1800578.5331124552</v>
          </cell>
          <cell r="AP221">
            <v>2269602.7178389202</v>
          </cell>
          <cell r="AQ221">
            <v>190786.31258244009</v>
          </cell>
          <cell r="AR221">
            <v>1245042.3357576379</v>
          </cell>
          <cell r="AS221">
            <v>1435828.6483400781</v>
          </cell>
          <cell r="AT221">
            <v>45004.491545039091</v>
          </cell>
          <cell r="AU221">
            <v>329993.64524544007</v>
          </cell>
          <cell r="AV221">
            <v>374998.13679047918</v>
          </cell>
          <cell r="AW221">
            <v>0</v>
          </cell>
          <cell r="AX221">
            <v>0</v>
          </cell>
          <cell r="AY221">
            <v>0</v>
          </cell>
          <cell r="BJ221">
            <v>-374998.13679047907</v>
          </cell>
        </row>
        <row r="222">
          <cell r="A222" t="str">
            <v xml:space="preserve"> medical Trend</v>
          </cell>
          <cell r="B222">
            <v>153049.1753145587</v>
          </cell>
          <cell r="C222">
            <v>8.5000000000000006E-2</v>
          </cell>
          <cell r="D222">
            <v>40336.079886475985</v>
          </cell>
          <cell r="E222">
            <v>8.5999999999999993E-2</v>
          </cell>
          <cell r="F222">
            <v>105828.59853939923</v>
          </cell>
          <cell r="G222">
            <v>8.5000000000000006E-2</v>
          </cell>
          <cell r="H222">
            <v>16407.622882089847</v>
          </cell>
          <cell r="I222">
            <v>8.5999999999999993E-2</v>
          </cell>
          <cell r="J222">
            <v>28049.45984586241</v>
          </cell>
          <cell r="K222">
            <v>8.5000000000000006E-2</v>
          </cell>
          <cell r="L222">
            <v>3870.3862728733616</v>
          </cell>
          <cell r="M222">
            <v>8.5999999999999993E-2</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347541.32274125959</v>
          </cell>
          <cell r="AI222">
            <v>60614.089041439191</v>
          </cell>
          <cell r="AJ222">
            <v>8.5999999999999993E-2</v>
          </cell>
          <cell r="AK222">
            <v>286927.23369982035</v>
          </cell>
          <cell r="AL222">
            <v>8.500000000000002E-2</v>
          </cell>
          <cell r="AM222">
            <v>347541.32274125953</v>
          </cell>
          <cell r="AN222">
            <v>40336.079886475985</v>
          </cell>
          <cell r="AO222">
            <v>153049.1753145587</v>
          </cell>
          <cell r="AP222">
            <v>193385.25520103468</v>
          </cell>
          <cell r="AQ222">
            <v>16407.622882089847</v>
          </cell>
          <cell r="AR222">
            <v>105828.59853939923</v>
          </cell>
          <cell r="AS222">
            <v>122236.22142148908</v>
          </cell>
          <cell r="AT222">
            <v>3870.3862728733616</v>
          </cell>
          <cell r="AU222">
            <v>28049.45984586241</v>
          </cell>
          <cell r="AV222">
            <v>31919.846118735772</v>
          </cell>
          <cell r="AW222">
            <v>0</v>
          </cell>
          <cell r="AX222">
            <v>0</v>
          </cell>
          <cell r="AY222">
            <v>0</v>
          </cell>
          <cell r="BJ222">
            <v>-31919.846118735848</v>
          </cell>
        </row>
        <row r="223">
          <cell r="A223" t="str">
            <v>GA Cap</v>
          </cell>
          <cell r="B223">
            <v>0</v>
          </cell>
          <cell r="F223">
            <v>0</v>
          </cell>
          <cell r="J223">
            <v>0</v>
          </cell>
          <cell r="AH223">
            <v>0</v>
          </cell>
          <cell r="AI223">
            <v>0</v>
          </cell>
          <cell r="AK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J223">
            <v>0</v>
          </cell>
        </row>
        <row r="224">
          <cell r="A224" t="str">
            <v>GA Cap Trend</v>
          </cell>
          <cell r="B224">
            <v>0</v>
          </cell>
          <cell r="C224">
            <v>0</v>
          </cell>
          <cell r="F224">
            <v>0</v>
          </cell>
          <cell r="G224">
            <v>0</v>
          </cell>
          <cell r="J224">
            <v>0</v>
          </cell>
          <cell r="K224">
            <v>0</v>
          </cell>
          <cell r="N224">
            <v>0</v>
          </cell>
          <cell r="O224">
            <v>0</v>
          </cell>
          <cell r="R224">
            <v>0</v>
          </cell>
          <cell r="S224">
            <v>0</v>
          </cell>
          <cell r="V224">
            <v>0</v>
          </cell>
          <cell r="W224">
            <v>0</v>
          </cell>
          <cell r="Z224">
            <v>0</v>
          </cell>
          <cell r="AA224">
            <v>0</v>
          </cell>
          <cell r="AD224">
            <v>0</v>
          </cell>
          <cell r="AE224">
            <v>0</v>
          </cell>
          <cell r="AH224">
            <v>0</v>
          </cell>
          <cell r="AI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BJ224">
            <v>0</v>
          </cell>
        </row>
        <row r="225">
          <cell r="A225" t="str">
            <v>Cap and Med Trend</v>
          </cell>
          <cell r="C225">
            <v>8.5000000000000006E-2</v>
          </cell>
          <cell r="G225">
            <v>8.5000000000000006E-2</v>
          </cell>
          <cell r="K225">
            <v>8.5000000000000006E-2</v>
          </cell>
          <cell r="O225">
            <v>0</v>
          </cell>
          <cell r="S225">
            <v>0</v>
          </cell>
          <cell r="W225">
            <v>0</v>
          </cell>
          <cell r="AA225">
            <v>0</v>
          </cell>
          <cell r="AE225">
            <v>0</v>
          </cell>
          <cell r="AL225">
            <v>8.500000000000002E-2</v>
          </cell>
        </row>
        <row r="226">
          <cell r="A226" t="str">
            <v>VA Med &amp; Drug Combined</v>
          </cell>
          <cell r="C226">
            <v>8.5206654751089239E-2</v>
          </cell>
          <cell r="G226">
            <v>8.5132875404598601E-2</v>
          </cell>
          <cell r="K226">
            <v>8.5120012573742965E-2</v>
          </cell>
          <cell r="O226">
            <v>0</v>
          </cell>
          <cell r="S226">
            <v>0</v>
          </cell>
          <cell r="W226">
            <v>0</v>
          </cell>
          <cell r="AA226">
            <v>0</v>
          </cell>
          <cell r="AE226">
            <v>0</v>
          </cell>
          <cell r="AN226">
            <v>8.5999999999999993E-2</v>
          </cell>
          <cell r="AO226">
            <v>8.5000000000000006E-2</v>
          </cell>
          <cell r="AP226">
            <v>8.5206654751089239E-2</v>
          </cell>
          <cell r="AQ226">
            <v>8.5999999999999993E-2</v>
          </cell>
          <cell r="AR226">
            <v>8.5000000000000006E-2</v>
          </cell>
          <cell r="AS226">
            <v>8.5132875404598601E-2</v>
          </cell>
          <cell r="AT226">
            <v>8.5999999999999993E-2</v>
          </cell>
          <cell r="AU226">
            <v>8.5000000000000006E-2</v>
          </cell>
          <cell r="AV226">
            <v>8.5120012573742965E-2</v>
          </cell>
          <cell r="AW226">
            <v>0</v>
          </cell>
          <cell r="AX226">
            <v>0</v>
          </cell>
          <cell r="AY226">
            <v>0</v>
          </cell>
        </row>
        <row r="227">
          <cell r="A227" t="str">
            <v>GA Med &amp; Drug  &amp; Cap Combined</v>
          </cell>
          <cell r="C227">
            <v>8.5206654751089239E-2</v>
          </cell>
          <cell r="G227">
            <v>8.5132875404598601E-2</v>
          </cell>
          <cell r="K227">
            <v>8.5120012573742965E-2</v>
          </cell>
          <cell r="O227">
            <v>0</v>
          </cell>
          <cell r="S227">
            <v>0</v>
          </cell>
          <cell r="W227">
            <v>0</v>
          </cell>
          <cell r="AA227">
            <v>0</v>
          </cell>
          <cell r="AE227">
            <v>0</v>
          </cell>
          <cell r="AK227">
            <v>8.500000000000002E-2</v>
          </cell>
          <cell r="AN227">
            <v>8.5999999999999993E-2</v>
          </cell>
          <cell r="AO227">
            <v>8.5000000000000006E-2</v>
          </cell>
          <cell r="AQ227">
            <v>8.5999999999999993E-2</v>
          </cell>
          <cell r="AR227">
            <v>8.5000000000000006E-2</v>
          </cell>
          <cell r="AT227">
            <v>8.5999999999999993E-2</v>
          </cell>
          <cell r="AU227">
            <v>8.5000000000000006E-2</v>
          </cell>
          <cell r="AW227">
            <v>0</v>
          </cell>
          <cell r="AX227">
            <v>0</v>
          </cell>
        </row>
        <row r="228">
          <cell r="A228" t="str">
            <v>Savings Exhibit and P&amp;L Calculations</v>
          </cell>
        </row>
        <row r="229">
          <cell r="A229" t="str">
            <v>Pharmacy Savings</v>
          </cell>
          <cell r="B229" t="str">
            <v>Medical</v>
          </cell>
          <cell r="D229" t="str">
            <v>Drug</v>
          </cell>
          <cell r="AI229" t="str">
            <v>Medical and Drug Summary</v>
          </cell>
          <cell r="AN229" t="str">
            <v>PAR/PPO</v>
          </cell>
          <cell r="AQ229" t="str">
            <v>HMO</v>
          </cell>
          <cell r="AT229" t="str">
            <v>CDHP</v>
          </cell>
          <cell r="AW229" t="str">
            <v>CDHP</v>
          </cell>
        </row>
        <row r="230">
          <cell r="A230" t="str">
            <v>Current Covered</v>
          </cell>
          <cell r="D230">
            <v>577136.44999999995</v>
          </cell>
          <cell r="E230" t="str">
            <v>% Savings</v>
          </cell>
          <cell r="H230">
            <v>176466.17</v>
          </cell>
          <cell r="L230">
            <v>30708.27</v>
          </cell>
          <cell r="P230">
            <v>0</v>
          </cell>
          <cell r="T230">
            <v>0</v>
          </cell>
          <cell r="X230">
            <v>0</v>
          </cell>
          <cell r="AB230">
            <v>0</v>
          </cell>
          <cell r="AF230">
            <v>0</v>
          </cell>
          <cell r="AH230">
            <v>784310.89</v>
          </cell>
          <cell r="AI230">
            <v>784310.8899999999</v>
          </cell>
          <cell r="AK230">
            <v>0</v>
          </cell>
          <cell r="AN230">
            <v>577136.44999999995</v>
          </cell>
          <cell r="AO230">
            <v>0</v>
          </cell>
          <cell r="AQ230">
            <v>176466.17</v>
          </cell>
          <cell r="AR230">
            <v>0</v>
          </cell>
          <cell r="AT230">
            <v>30708.27</v>
          </cell>
          <cell r="AU230">
            <v>0</v>
          </cell>
          <cell r="AW230">
            <v>0</v>
          </cell>
          <cell r="AX230">
            <v>0</v>
          </cell>
        </row>
        <row r="231">
          <cell r="A231" t="str">
            <v>Current Savings</v>
          </cell>
          <cell r="D231">
            <v>0</v>
          </cell>
          <cell r="E231">
            <v>0</v>
          </cell>
          <cell r="H231">
            <v>0</v>
          </cell>
          <cell r="I231">
            <v>0</v>
          </cell>
          <cell r="L231">
            <v>0</v>
          </cell>
          <cell r="M231">
            <v>0</v>
          </cell>
          <cell r="P231">
            <v>0</v>
          </cell>
          <cell r="Q231">
            <v>0</v>
          </cell>
          <cell r="T231">
            <v>0</v>
          </cell>
          <cell r="U231">
            <v>0</v>
          </cell>
          <cell r="X231">
            <v>0</v>
          </cell>
          <cell r="Y231">
            <v>0</v>
          </cell>
          <cell r="AB231">
            <v>0</v>
          </cell>
          <cell r="AC231">
            <v>0</v>
          </cell>
          <cell r="AF231">
            <v>0</v>
          </cell>
          <cell r="AG231">
            <v>0</v>
          </cell>
          <cell r="AH231">
            <v>0</v>
          </cell>
          <cell r="AI231">
            <v>0</v>
          </cell>
          <cell r="AN231">
            <v>0</v>
          </cell>
          <cell r="AQ231">
            <v>0</v>
          </cell>
          <cell r="AT231">
            <v>0</v>
          </cell>
          <cell r="AW231">
            <v>0</v>
          </cell>
        </row>
        <row r="232">
          <cell r="A232" t="str">
            <v>Prior Covered</v>
          </cell>
          <cell r="D232">
            <v>667124.74</v>
          </cell>
          <cell r="H232">
            <v>149627.42000000001</v>
          </cell>
          <cell r="L232">
            <v>3689.72</v>
          </cell>
          <cell r="P232">
            <v>0</v>
          </cell>
          <cell r="T232">
            <v>0</v>
          </cell>
          <cell r="X232">
            <v>0</v>
          </cell>
          <cell r="AB232">
            <v>0</v>
          </cell>
          <cell r="AF232">
            <v>0</v>
          </cell>
          <cell r="AH232">
            <v>820441.88</v>
          </cell>
          <cell r="AI232">
            <v>820441.88</v>
          </cell>
          <cell r="AK232">
            <v>0</v>
          </cell>
          <cell r="AN232">
            <v>667124.74</v>
          </cell>
          <cell r="AO232">
            <v>0</v>
          </cell>
          <cell r="AQ232">
            <v>149627.42000000001</v>
          </cell>
          <cell r="AR232">
            <v>0</v>
          </cell>
          <cell r="AT232">
            <v>3689.72</v>
          </cell>
          <cell r="AU232">
            <v>0</v>
          </cell>
          <cell r="AW232">
            <v>0</v>
          </cell>
          <cell r="AX232">
            <v>0</v>
          </cell>
        </row>
        <row r="233">
          <cell r="A233" t="str">
            <v>Prior Savings</v>
          </cell>
          <cell r="D233">
            <v>0</v>
          </cell>
          <cell r="E233">
            <v>0</v>
          </cell>
          <cell r="H233">
            <v>0</v>
          </cell>
          <cell r="I233">
            <v>0</v>
          </cell>
          <cell r="L233">
            <v>0</v>
          </cell>
          <cell r="M233">
            <v>0</v>
          </cell>
          <cell r="P233">
            <v>0</v>
          </cell>
          <cell r="Q233">
            <v>0</v>
          </cell>
          <cell r="T233">
            <v>0</v>
          </cell>
          <cell r="U233">
            <v>0</v>
          </cell>
          <cell r="X233">
            <v>0</v>
          </cell>
          <cell r="Y233">
            <v>0</v>
          </cell>
          <cell r="AB233">
            <v>0</v>
          </cell>
          <cell r="AC233">
            <v>0</v>
          </cell>
          <cell r="AF233">
            <v>0</v>
          </cell>
          <cell r="AG233">
            <v>0</v>
          </cell>
          <cell r="AH233">
            <v>0</v>
          </cell>
          <cell r="AI233">
            <v>0</v>
          </cell>
          <cell r="AN233">
            <v>0</v>
          </cell>
          <cell r="AQ233">
            <v>0</v>
          </cell>
          <cell r="AT233">
            <v>0</v>
          </cell>
          <cell r="AW233">
            <v>0</v>
          </cell>
        </row>
        <row r="234">
          <cell r="A234" t="str">
            <v>Projected Covered</v>
          </cell>
          <cell r="D234">
            <v>534687.57058817009</v>
          </cell>
          <cell r="H234">
            <v>217496.3963439817</v>
          </cell>
          <cell r="L234">
            <v>51305.120361344561</v>
          </cell>
          <cell r="P234">
            <v>0</v>
          </cell>
          <cell r="T234">
            <v>0</v>
          </cell>
          <cell r="X234">
            <v>0</v>
          </cell>
          <cell r="AB234">
            <v>0</v>
          </cell>
          <cell r="AF234">
            <v>0</v>
          </cell>
          <cell r="AH234">
            <v>803489.08729349636</v>
          </cell>
          <cell r="AI234">
            <v>803489.08729349636</v>
          </cell>
          <cell r="AK234">
            <v>0</v>
          </cell>
          <cell r="AN234">
            <v>534687.57058817009</v>
          </cell>
          <cell r="AO234">
            <v>0</v>
          </cell>
          <cell r="AQ234">
            <v>217496.3963439817</v>
          </cell>
          <cell r="AR234">
            <v>0</v>
          </cell>
          <cell r="AT234">
            <v>51305.120361344561</v>
          </cell>
          <cell r="AU234">
            <v>0</v>
          </cell>
          <cell r="AW234">
            <v>0</v>
          </cell>
          <cell r="AX234">
            <v>0</v>
          </cell>
        </row>
        <row r="235">
          <cell r="A235" t="str">
            <v>Projected Savings</v>
          </cell>
          <cell r="D235">
            <v>0</v>
          </cell>
          <cell r="E235">
            <v>0</v>
          </cell>
          <cell r="H235">
            <v>0</v>
          </cell>
          <cell r="I235">
            <v>0</v>
          </cell>
          <cell r="L235">
            <v>0</v>
          </cell>
          <cell r="M235">
            <v>0</v>
          </cell>
          <cell r="P235">
            <v>0</v>
          </cell>
          <cell r="Q235">
            <v>0</v>
          </cell>
          <cell r="T235">
            <v>0</v>
          </cell>
          <cell r="U235">
            <v>0</v>
          </cell>
          <cell r="X235">
            <v>0</v>
          </cell>
          <cell r="Y235">
            <v>0</v>
          </cell>
          <cell r="AB235">
            <v>0</v>
          </cell>
          <cell r="AC235">
            <v>0</v>
          </cell>
          <cell r="AF235">
            <v>0</v>
          </cell>
          <cell r="AG235">
            <v>0</v>
          </cell>
          <cell r="AH235">
            <v>0</v>
          </cell>
          <cell r="AI235">
            <v>0</v>
          </cell>
          <cell r="AK235">
            <v>803489.08729349636</v>
          </cell>
          <cell r="AN235">
            <v>0</v>
          </cell>
          <cell r="AO235">
            <v>534687.57058817009</v>
          </cell>
          <cell r="AQ235">
            <v>0</v>
          </cell>
          <cell r="AR235">
            <v>217496.3963439817</v>
          </cell>
          <cell r="AT235">
            <v>0</v>
          </cell>
          <cell r="AU235">
            <v>51305.120361344561</v>
          </cell>
          <cell r="AW235">
            <v>0</v>
          </cell>
          <cell r="AX235">
            <v>0</v>
          </cell>
        </row>
        <row r="236">
          <cell r="A236" t="str">
            <v>Facility Savings</v>
          </cell>
          <cell r="B236" t="str">
            <v>Medical</v>
          </cell>
          <cell r="D236" t="str">
            <v>Drug</v>
          </cell>
          <cell r="AA236" t="str">
            <v>% Savings</v>
          </cell>
          <cell r="AE236" t="str">
            <v>% Savings</v>
          </cell>
          <cell r="AI236" t="str">
            <v>Medical and Drug Summary</v>
          </cell>
          <cell r="AN236" t="str">
            <v>PAR/PPO</v>
          </cell>
          <cell r="AQ236" t="str">
            <v>HMO</v>
          </cell>
          <cell r="AT236" t="str">
            <v>CDHP</v>
          </cell>
          <cell r="AW236" t="str">
            <v>CDHPHMO</v>
          </cell>
        </row>
        <row r="237">
          <cell r="A237" t="str">
            <v>Current Covered</v>
          </cell>
          <cell r="B237">
            <v>2941023.52</v>
          </cell>
          <cell r="F237">
            <v>1368794.43</v>
          </cell>
          <cell r="J237">
            <v>239299</v>
          </cell>
          <cell r="N237">
            <v>0</v>
          </cell>
          <cell r="R237">
            <v>0</v>
          </cell>
          <cell r="V237">
            <v>0</v>
          </cell>
          <cell r="Z237">
            <v>0</v>
          </cell>
          <cell r="AD237">
            <v>0</v>
          </cell>
          <cell r="AH237">
            <v>4549116.95</v>
          </cell>
          <cell r="AI237">
            <v>0.48469014849134617</v>
          </cell>
          <cell r="AK237">
            <v>4549116.95</v>
          </cell>
          <cell r="AN237">
            <v>0.48889189094278307</v>
          </cell>
          <cell r="AO237">
            <v>2941023.52</v>
          </cell>
          <cell r="AQ237">
            <v>0.46541073373596359</v>
          </cell>
          <cell r="AR237">
            <v>1368794.43</v>
          </cell>
          <cell r="AT237">
            <v>0.543328639066607</v>
          </cell>
          <cell r="AU237">
            <v>239299</v>
          </cell>
          <cell r="AW237">
            <v>0</v>
          </cell>
          <cell r="AX237">
            <v>0</v>
          </cell>
        </row>
        <row r="238">
          <cell r="A238" t="str">
            <v>Current Savings</v>
          </cell>
          <cell r="B238">
            <v>1437842.55</v>
          </cell>
          <cell r="F238">
            <v>637051.62</v>
          </cell>
          <cell r="G238">
            <v>0.46541073373596359</v>
          </cell>
          <cell r="J238">
            <v>130018</v>
          </cell>
          <cell r="K238">
            <v>0.543328639066607</v>
          </cell>
          <cell r="N238">
            <v>0</v>
          </cell>
          <cell r="O238">
            <v>0</v>
          </cell>
          <cell r="R238">
            <v>0</v>
          </cell>
          <cell r="S238">
            <v>0</v>
          </cell>
          <cell r="V238">
            <v>0</v>
          </cell>
          <cell r="W238">
            <v>0</v>
          </cell>
          <cell r="Z238">
            <v>0</v>
          </cell>
          <cell r="AA238">
            <v>0</v>
          </cell>
          <cell r="AD238">
            <v>0</v>
          </cell>
          <cell r="AE238">
            <v>0</v>
          </cell>
          <cell r="AH238">
            <v>2204912.17</v>
          </cell>
          <cell r="AK238">
            <v>2204912.17</v>
          </cell>
          <cell r="AO238">
            <v>1437842.55</v>
          </cell>
          <cell r="AR238">
            <v>637051.62</v>
          </cell>
          <cell r="AU238">
            <v>130018</v>
          </cell>
          <cell r="AX238">
            <v>0</v>
          </cell>
        </row>
        <row r="239">
          <cell r="A239" t="str">
            <v>Prior Covered</v>
          </cell>
          <cell r="B239">
            <v>2910885.31</v>
          </cell>
          <cell r="F239">
            <v>1027298.71</v>
          </cell>
          <cell r="J239">
            <v>22736.74</v>
          </cell>
          <cell r="N239">
            <v>0</v>
          </cell>
          <cell r="R239">
            <v>0</v>
          </cell>
          <cell r="V239">
            <v>0</v>
          </cell>
          <cell r="Z239">
            <v>0</v>
          </cell>
          <cell r="AD239">
            <v>0</v>
          </cell>
          <cell r="AH239">
            <v>3960920.7600000002</v>
          </cell>
          <cell r="AI239">
            <v>0</v>
          </cell>
          <cell r="AK239">
            <v>3960920.7600000002</v>
          </cell>
          <cell r="AN239">
            <v>0</v>
          </cell>
          <cell r="AO239">
            <v>2910885.31</v>
          </cell>
          <cell r="AQ239">
            <v>0</v>
          </cell>
          <cell r="AR239">
            <v>1027298.71</v>
          </cell>
          <cell r="AT239">
            <v>0</v>
          </cell>
          <cell r="AU239">
            <v>22736.74</v>
          </cell>
          <cell r="AW239">
            <v>0</v>
          </cell>
          <cell r="AX239">
            <v>0</v>
          </cell>
        </row>
        <row r="240">
          <cell r="A240" t="str">
            <v>Prior Savings</v>
          </cell>
          <cell r="B240">
            <v>0</v>
          </cell>
          <cell r="C240">
            <v>0</v>
          </cell>
          <cell r="F240">
            <v>0</v>
          </cell>
          <cell r="G240">
            <v>0</v>
          </cell>
          <cell r="J240">
            <v>0</v>
          </cell>
          <cell r="K240">
            <v>0</v>
          </cell>
          <cell r="N240">
            <v>0</v>
          </cell>
          <cell r="O240">
            <v>0</v>
          </cell>
          <cell r="R240">
            <v>0</v>
          </cell>
          <cell r="S240">
            <v>0</v>
          </cell>
          <cell r="V240">
            <v>0</v>
          </cell>
          <cell r="W240">
            <v>0</v>
          </cell>
          <cell r="Z240">
            <v>0</v>
          </cell>
          <cell r="AA240">
            <v>0</v>
          </cell>
          <cell r="AD240">
            <v>0</v>
          </cell>
          <cell r="AE240">
            <v>0</v>
          </cell>
          <cell r="AH240">
            <v>0</v>
          </cell>
          <cell r="AK240">
            <v>0</v>
          </cell>
          <cell r="AO240">
            <v>0</v>
          </cell>
          <cell r="AR240">
            <v>0</v>
          </cell>
          <cell r="AU240">
            <v>0</v>
          </cell>
          <cell r="AX240">
            <v>0</v>
          </cell>
        </row>
        <row r="241">
          <cell r="A241" t="str">
            <v>Projected Covered</v>
          </cell>
          <cell r="B241">
            <v>2684552.4087745366</v>
          </cell>
          <cell r="F241">
            <v>1707817.8870945736</v>
          </cell>
          <cell r="J241">
            <v>422354.41734963836</v>
          </cell>
          <cell r="N241">
            <v>0</v>
          </cell>
          <cell r="R241">
            <v>0</v>
          </cell>
          <cell r="V241">
            <v>0</v>
          </cell>
          <cell r="Z241">
            <v>0</v>
          </cell>
          <cell r="AD241">
            <v>0</v>
          </cell>
          <cell r="AH241">
            <v>4814724.7132187486</v>
          </cell>
          <cell r="AI241">
            <v>0.48533822167395363</v>
          </cell>
          <cell r="AK241">
            <v>4814724.7132187486</v>
          </cell>
          <cell r="AN241">
            <v>0.48889189094278312</v>
          </cell>
          <cell r="AO241">
            <v>2684552.4087745366</v>
          </cell>
          <cell r="AQ241">
            <v>0.46541073373596359</v>
          </cell>
          <cell r="AR241">
            <v>1707817.8870945736</v>
          </cell>
          <cell r="AT241">
            <v>0.543328639066607</v>
          </cell>
          <cell r="AU241">
            <v>422354.41734963836</v>
          </cell>
          <cell r="AW241">
            <v>0</v>
          </cell>
          <cell r="AX241">
            <v>0</v>
          </cell>
        </row>
        <row r="242">
          <cell r="A242" t="str">
            <v>Projected Savings</v>
          </cell>
          <cell r="B242">
            <v>1312455.9034607864</v>
          </cell>
          <cell r="C242">
            <v>0.48889189094278312</v>
          </cell>
          <cell r="F242">
            <v>794836.77592008852</v>
          </cell>
          <cell r="G242">
            <v>0.46541073373596359</v>
          </cell>
          <cell r="J242">
            <v>229477.25078234877</v>
          </cell>
          <cell r="K242">
            <v>0.543328639066607</v>
          </cell>
          <cell r="N242">
            <v>0</v>
          </cell>
          <cell r="O242">
            <v>0</v>
          </cell>
          <cell r="R242">
            <v>0</v>
          </cell>
          <cell r="S242">
            <v>0</v>
          </cell>
          <cell r="V242">
            <v>0</v>
          </cell>
          <cell r="W242">
            <v>0</v>
          </cell>
          <cell r="Z242">
            <v>0</v>
          </cell>
          <cell r="AA242">
            <v>0</v>
          </cell>
          <cell r="AD242">
            <v>0</v>
          </cell>
          <cell r="AE242">
            <v>0</v>
          </cell>
          <cell r="AH242">
            <v>2336769.9301632238</v>
          </cell>
          <cell r="AK242">
            <v>2336769.9301632238</v>
          </cell>
          <cell r="AO242">
            <v>1312455.9034607864</v>
          </cell>
          <cell r="AR242">
            <v>794836.77592008852</v>
          </cell>
          <cell r="AU242">
            <v>229477.25078234877</v>
          </cell>
          <cell r="AX242">
            <v>0</v>
          </cell>
        </row>
        <row r="243">
          <cell r="A243" t="str">
            <v>Professional Savings</v>
          </cell>
          <cell r="B243" t="str">
            <v>Medical</v>
          </cell>
          <cell r="D243" t="str">
            <v>Drug</v>
          </cell>
          <cell r="AI243" t="str">
            <v>Medical and Drug Summary</v>
          </cell>
          <cell r="AN243" t="str">
            <v>PAR/PPO</v>
          </cell>
          <cell r="AQ243" t="str">
            <v>HMO</v>
          </cell>
          <cell r="AT243" t="str">
            <v>CDHP</v>
          </cell>
          <cell r="AW243" t="str">
            <v>CDHPHMO</v>
          </cell>
        </row>
        <row r="244">
          <cell r="A244" t="str">
            <v>Current Covered</v>
          </cell>
          <cell r="B244">
            <v>1766071.4</v>
          </cell>
          <cell r="F244">
            <v>703856.46</v>
          </cell>
          <cell r="J244">
            <v>147046.46</v>
          </cell>
          <cell r="N244">
            <v>0</v>
          </cell>
          <cell r="R244">
            <v>0</v>
          </cell>
          <cell r="V244">
            <v>0</v>
          </cell>
          <cell r="Z244">
            <v>0</v>
          </cell>
          <cell r="AD244">
            <v>0</v>
          </cell>
          <cell r="AH244">
            <v>2616974.3199999998</v>
          </cell>
          <cell r="AI244">
            <v>0.52674025857464268</v>
          </cell>
          <cell r="AK244">
            <v>2616974.3199999998</v>
          </cell>
          <cell r="AN244">
            <v>0.51813861546028095</v>
          </cell>
          <cell r="AO244">
            <v>1766071.4</v>
          </cell>
          <cell r="AQ244">
            <v>0.53596089748185305</v>
          </cell>
          <cell r="AR244">
            <v>703856.46</v>
          </cell>
          <cell r="AT244">
            <v>0.58591277885914428</v>
          </cell>
          <cell r="AU244">
            <v>147046.46</v>
          </cell>
          <cell r="AW244">
            <v>0</v>
          </cell>
          <cell r="AX244">
            <v>0</v>
          </cell>
        </row>
        <row r="245">
          <cell r="A245" t="str">
            <v>Current Savings</v>
          </cell>
          <cell r="B245">
            <v>915069.78999999992</v>
          </cell>
          <cell r="C245">
            <v>0.51813861546028095</v>
          </cell>
          <cell r="F245">
            <v>377239.54</v>
          </cell>
          <cell r="G245">
            <v>0.53596089748185305</v>
          </cell>
          <cell r="J245">
            <v>86156.4</v>
          </cell>
          <cell r="K245">
            <v>0.58591277885914428</v>
          </cell>
          <cell r="N245">
            <v>0</v>
          </cell>
          <cell r="O245">
            <v>0</v>
          </cell>
          <cell r="R245">
            <v>0</v>
          </cell>
          <cell r="S245">
            <v>0</v>
          </cell>
          <cell r="V245">
            <v>0</v>
          </cell>
          <cell r="W245">
            <v>0</v>
          </cell>
          <cell r="Z245">
            <v>0</v>
          </cell>
          <cell r="AA245">
            <v>0</v>
          </cell>
          <cell r="AD245">
            <v>0</v>
          </cell>
          <cell r="AE245">
            <v>0</v>
          </cell>
          <cell r="AH245">
            <v>1378465.7299999997</v>
          </cell>
          <cell r="AK245">
            <v>1378465.7299999997</v>
          </cell>
          <cell r="AO245">
            <v>915069.78999999992</v>
          </cell>
          <cell r="AR245">
            <v>377239.54</v>
          </cell>
          <cell r="AU245">
            <v>86156.4</v>
          </cell>
          <cell r="AX245">
            <v>0</v>
          </cell>
        </row>
        <row r="246">
          <cell r="A246" t="str">
            <v>Prior Covered</v>
          </cell>
          <cell r="B246">
            <v>945351.34</v>
          </cell>
          <cell r="F246">
            <v>286111.8</v>
          </cell>
          <cell r="J246">
            <v>16063.19</v>
          </cell>
          <cell r="N246">
            <v>0</v>
          </cell>
          <cell r="R246">
            <v>0</v>
          </cell>
          <cell r="V246">
            <v>0</v>
          </cell>
          <cell r="Z246">
            <v>0</v>
          </cell>
          <cell r="AD246">
            <v>0</v>
          </cell>
          <cell r="AH246">
            <v>1247526.3299999998</v>
          </cell>
          <cell r="AI246">
            <v>0</v>
          </cell>
          <cell r="AK246">
            <v>1247526.3299999998</v>
          </cell>
          <cell r="AN246">
            <v>0</v>
          </cell>
          <cell r="AO246">
            <v>945351.34</v>
          </cell>
          <cell r="AQ246">
            <v>0</v>
          </cell>
          <cell r="AR246">
            <v>286111.8</v>
          </cell>
          <cell r="AT246">
            <v>0</v>
          </cell>
          <cell r="AU246">
            <v>16063.19</v>
          </cell>
          <cell r="AW246">
            <v>0</v>
          </cell>
          <cell r="AX246">
            <v>0</v>
          </cell>
        </row>
        <row r="247">
          <cell r="A247" t="str">
            <v>Prior Savings</v>
          </cell>
          <cell r="B247">
            <v>0</v>
          </cell>
          <cell r="C247">
            <v>0</v>
          </cell>
          <cell r="F247">
            <v>0</v>
          </cell>
          <cell r="G247">
            <v>0</v>
          </cell>
          <cell r="J247">
            <v>0</v>
          </cell>
          <cell r="K247">
            <v>0</v>
          </cell>
          <cell r="N247">
            <v>0</v>
          </cell>
          <cell r="O247">
            <v>0</v>
          </cell>
          <cell r="R247">
            <v>0</v>
          </cell>
          <cell r="S247">
            <v>0</v>
          </cell>
          <cell r="V247">
            <v>0</v>
          </cell>
          <cell r="W247">
            <v>0</v>
          </cell>
          <cell r="Z247">
            <v>0</v>
          </cell>
          <cell r="AA247">
            <v>0</v>
          </cell>
          <cell r="AD247">
            <v>0</v>
          </cell>
          <cell r="AE247">
            <v>0</v>
          </cell>
          <cell r="AH247">
            <v>0</v>
          </cell>
          <cell r="AK247">
            <v>0</v>
          </cell>
          <cell r="AO247">
            <v>0</v>
          </cell>
          <cell r="AR247">
            <v>0</v>
          </cell>
          <cell r="AU247">
            <v>0</v>
          </cell>
          <cell r="AX247">
            <v>0</v>
          </cell>
        </row>
        <row r="248">
          <cell r="A248" t="str">
            <v>Projected Covered</v>
          </cell>
          <cell r="B248">
            <v>1612061.6508833014</v>
          </cell>
          <cell r="F248">
            <v>878187.86078422761</v>
          </cell>
          <cell r="J248">
            <v>259531.89080032471</v>
          </cell>
          <cell r="N248">
            <v>0</v>
          </cell>
          <cell r="R248">
            <v>0</v>
          </cell>
          <cell r="V248">
            <v>0</v>
          </cell>
          <cell r="Z248">
            <v>0</v>
          </cell>
          <cell r="AD248">
            <v>0</v>
          </cell>
          <cell r="AH248">
            <v>2749781.4024678539</v>
          </cell>
          <cell r="AI248">
            <v>0.52674025857464268</v>
          </cell>
          <cell r="AK248">
            <v>2749781.4024678539</v>
          </cell>
          <cell r="AN248">
            <v>0.51813861546028095</v>
          </cell>
          <cell r="AO248">
            <v>1612061.6508833014</v>
          </cell>
          <cell r="AQ248">
            <v>0.53596089748185305</v>
          </cell>
          <cell r="AR248">
            <v>878187.86078422761</v>
          </cell>
          <cell r="AT248">
            <v>0.58591277885914428</v>
          </cell>
          <cell r="AU248">
            <v>259531.89080032471</v>
          </cell>
          <cell r="AW248">
            <v>0</v>
          </cell>
          <cell r="AX248">
            <v>0</v>
          </cell>
        </row>
        <row r="249">
          <cell r="A249" t="str">
            <v>Projected Savings</v>
          </cell>
          <cell r="B249">
            <v>835271.39182528853</v>
          </cell>
          <cell r="C249">
            <v>0.51813861546028095</v>
          </cell>
          <cell r="F249">
            <v>470674.35402358329</v>
          </cell>
          <cell r="G249">
            <v>0.53596089748185305</v>
          </cell>
          <cell r="J249">
            <v>152063.05134138622</v>
          </cell>
          <cell r="K249">
            <v>0.58591277885914428</v>
          </cell>
          <cell r="N249">
            <v>0</v>
          </cell>
          <cell r="O249">
            <v>0</v>
          </cell>
          <cell r="R249">
            <v>0</v>
          </cell>
          <cell r="S249">
            <v>0</v>
          </cell>
          <cell r="V249">
            <v>0</v>
          </cell>
          <cell r="W249">
            <v>0</v>
          </cell>
          <cell r="Z249">
            <v>0</v>
          </cell>
          <cell r="AA249">
            <v>0</v>
          </cell>
          <cell r="AD249">
            <v>0</v>
          </cell>
          <cell r="AE249">
            <v>0</v>
          </cell>
          <cell r="AH249">
            <v>1458008.797190258</v>
          </cell>
          <cell r="AK249">
            <v>1458008.797190258</v>
          </cell>
          <cell r="AO249">
            <v>835271.39182528853</v>
          </cell>
          <cell r="AR249">
            <v>470674.35402358329</v>
          </cell>
          <cell r="AU249">
            <v>152063.05134138622</v>
          </cell>
          <cell r="AX249">
            <v>0</v>
          </cell>
        </row>
        <row r="250">
          <cell r="A250" t="str">
            <v>Composite Savings Facility and Professional</v>
          </cell>
          <cell r="B250" t="str">
            <v>Medical</v>
          </cell>
          <cell r="D250" t="str">
            <v>Drug</v>
          </cell>
          <cell r="AI250" t="str">
            <v>Medical and Drug Summary</v>
          </cell>
          <cell r="AN250" t="str">
            <v>PAR/PPO</v>
          </cell>
          <cell r="AQ250" t="str">
            <v>HMO</v>
          </cell>
          <cell r="AT250" t="str">
            <v>CDHP</v>
          </cell>
          <cell r="AW250" t="str">
            <v>CDHPHMO</v>
          </cell>
        </row>
        <row r="251">
          <cell r="A251" t="str">
            <v>Current Covered</v>
          </cell>
          <cell r="B251">
            <v>4707094.92</v>
          </cell>
          <cell r="F251">
            <v>2072650.89</v>
          </cell>
          <cell r="J251">
            <v>386345.45999999996</v>
          </cell>
          <cell r="N251">
            <v>0</v>
          </cell>
          <cell r="R251">
            <v>0</v>
          </cell>
          <cell r="V251">
            <v>0</v>
          </cell>
          <cell r="Z251">
            <v>0</v>
          </cell>
          <cell r="AD251">
            <v>0</v>
          </cell>
          <cell r="AH251">
            <v>7166091.2699999996</v>
          </cell>
          <cell r="AI251">
            <v>0.50004636628079124</v>
          </cell>
          <cell r="AK251">
            <v>7166091.2699999996</v>
          </cell>
          <cell r="AN251">
            <v>0.49986507176702522</v>
          </cell>
          <cell r="AO251">
            <v>4707094.92</v>
          </cell>
          <cell r="AQ251">
            <v>0.48936903213835492</v>
          </cell>
          <cell r="AR251">
            <v>2072650.89</v>
          </cell>
          <cell r="AT251">
            <v>0.55953653499642531</v>
          </cell>
          <cell r="AU251">
            <v>386345.45999999996</v>
          </cell>
          <cell r="AW251">
            <v>0</v>
          </cell>
          <cell r="AX251">
            <v>0</v>
          </cell>
        </row>
        <row r="252">
          <cell r="A252" t="str">
            <v>Current Savings</v>
          </cell>
          <cell r="B252">
            <v>2352912.34</v>
          </cell>
          <cell r="C252">
            <v>0.49986507176702522</v>
          </cell>
          <cell r="F252">
            <v>1014291.1599999999</v>
          </cell>
          <cell r="G252">
            <v>0.48936903213835492</v>
          </cell>
          <cell r="J252">
            <v>216174.4</v>
          </cell>
          <cell r="K252">
            <v>0.55953653499642531</v>
          </cell>
          <cell r="N252">
            <v>0</v>
          </cell>
          <cell r="O252">
            <v>0</v>
          </cell>
          <cell r="R252">
            <v>0</v>
          </cell>
          <cell r="S252">
            <v>0</v>
          </cell>
          <cell r="V252">
            <v>0</v>
          </cell>
          <cell r="W252">
            <v>0</v>
          </cell>
          <cell r="Z252">
            <v>0</v>
          </cell>
          <cell r="AA252">
            <v>0</v>
          </cell>
          <cell r="AD252">
            <v>0</v>
          </cell>
          <cell r="AE252">
            <v>0</v>
          </cell>
          <cell r="AH252">
            <v>3583377.9</v>
          </cell>
          <cell r="AK252">
            <v>3583377.9</v>
          </cell>
          <cell r="AO252">
            <v>2352912.34</v>
          </cell>
          <cell r="AR252">
            <v>1014291.1599999999</v>
          </cell>
          <cell r="AU252">
            <v>216174.4</v>
          </cell>
          <cell r="AX252">
            <v>0</v>
          </cell>
        </row>
        <row r="253">
          <cell r="A253" t="str">
            <v>Prior Covered</v>
          </cell>
          <cell r="B253">
            <v>3856236.65</v>
          </cell>
          <cell r="F253">
            <v>1313410.51</v>
          </cell>
          <cell r="J253">
            <v>38799.93</v>
          </cell>
          <cell r="N253">
            <v>0</v>
          </cell>
          <cell r="R253">
            <v>0</v>
          </cell>
          <cell r="V253">
            <v>0</v>
          </cell>
          <cell r="Z253">
            <v>0</v>
          </cell>
          <cell r="AD253">
            <v>0</v>
          </cell>
          <cell r="AH253">
            <v>5208447.09</v>
          </cell>
          <cell r="AI253">
            <v>0</v>
          </cell>
          <cell r="AK253">
            <v>5208447.09</v>
          </cell>
          <cell r="AN253">
            <v>0</v>
          </cell>
          <cell r="AO253">
            <v>3856236.65</v>
          </cell>
          <cell r="AQ253">
            <v>0</v>
          </cell>
          <cell r="AR253">
            <v>1313410.51</v>
          </cell>
          <cell r="AT253">
            <v>0</v>
          </cell>
          <cell r="AU253">
            <v>38799.93</v>
          </cell>
          <cell r="AW253">
            <v>0</v>
          </cell>
          <cell r="AX253">
            <v>0</v>
          </cell>
        </row>
        <row r="254">
          <cell r="A254" t="str">
            <v>Prior Savings</v>
          </cell>
          <cell r="B254">
            <v>0</v>
          </cell>
          <cell r="C254">
            <v>0</v>
          </cell>
          <cell r="F254">
            <v>0</v>
          </cell>
          <cell r="G254">
            <v>0</v>
          </cell>
          <cell r="J254">
            <v>0</v>
          </cell>
          <cell r="K254">
            <v>0</v>
          </cell>
          <cell r="N254">
            <v>0</v>
          </cell>
          <cell r="O254">
            <v>0</v>
          </cell>
          <cell r="R254">
            <v>0</v>
          </cell>
          <cell r="S254">
            <v>0</v>
          </cell>
          <cell r="V254">
            <v>0</v>
          </cell>
          <cell r="W254">
            <v>0</v>
          </cell>
          <cell r="Z254">
            <v>0</v>
          </cell>
          <cell r="AA254">
            <v>0</v>
          </cell>
          <cell r="AD254">
            <v>0</v>
          </cell>
          <cell r="AE254">
            <v>0</v>
          </cell>
          <cell r="AH254">
            <v>0</v>
          </cell>
          <cell r="AK254">
            <v>0</v>
          </cell>
          <cell r="AO254">
            <v>0</v>
          </cell>
          <cell r="AR254">
            <v>0</v>
          </cell>
          <cell r="AU254">
            <v>0</v>
          </cell>
          <cell r="AX254">
            <v>0</v>
          </cell>
        </row>
        <row r="255">
          <cell r="A255" t="str">
            <v>Projected Covered</v>
          </cell>
          <cell r="B255">
            <v>4296614.0596578382</v>
          </cell>
          <cell r="F255">
            <v>2586005.7478788011</v>
          </cell>
          <cell r="J255">
            <v>681886.30814996304</v>
          </cell>
          <cell r="N255">
            <v>0</v>
          </cell>
          <cell r="R255">
            <v>0</v>
          </cell>
          <cell r="V255">
            <v>0</v>
          </cell>
          <cell r="Z255">
            <v>0</v>
          </cell>
          <cell r="AD255">
            <v>0</v>
          </cell>
          <cell r="AH255">
            <v>7564506.115686602</v>
          </cell>
          <cell r="AI255">
            <v>0.50004636628079124</v>
          </cell>
          <cell r="AK255">
            <v>7564506.115686602</v>
          </cell>
          <cell r="AN255">
            <v>0.49986507176702533</v>
          </cell>
          <cell r="AO255">
            <v>4296614.0596578382</v>
          </cell>
          <cell r="AQ255">
            <v>0.48936903213835503</v>
          </cell>
          <cell r="AR255">
            <v>2586005.7478788011</v>
          </cell>
          <cell r="AT255">
            <v>0.55953653499642519</v>
          </cell>
          <cell r="AU255">
            <v>681886.30814996304</v>
          </cell>
          <cell r="AW255">
            <v>0</v>
          </cell>
          <cell r="AX255">
            <v>0</v>
          </cell>
        </row>
        <row r="256">
          <cell r="A256" t="str">
            <v>Projected Savings</v>
          </cell>
          <cell r="B256">
            <v>2147727.2952860752</v>
          </cell>
          <cell r="C256">
            <v>0.49986507176702533</v>
          </cell>
          <cell r="F256">
            <v>1265511.1299436719</v>
          </cell>
          <cell r="G256">
            <v>0.48936903213835503</v>
          </cell>
          <cell r="J256">
            <v>381540.30212373496</v>
          </cell>
          <cell r="K256">
            <v>0.55953653499642519</v>
          </cell>
          <cell r="N256">
            <v>0</v>
          </cell>
          <cell r="O256">
            <v>0</v>
          </cell>
          <cell r="R256">
            <v>0</v>
          </cell>
          <cell r="S256">
            <v>0</v>
          </cell>
          <cell r="V256">
            <v>0</v>
          </cell>
          <cell r="W256">
            <v>0</v>
          </cell>
          <cell r="Z256">
            <v>0</v>
          </cell>
          <cell r="AA256">
            <v>0</v>
          </cell>
          <cell r="AD256">
            <v>0</v>
          </cell>
          <cell r="AE256">
            <v>0</v>
          </cell>
          <cell r="AH256">
            <v>3794778.7273534816</v>
          </cell>
          <cell r="AK256">
            <v>3794778.7273534816</v>
          </cell>
          <cell r="AO256">
            <v>2147727.2952860752</v>
          </cell>
          <cell r="AR256">
            <v>1265511.1299436719</v>
          </cell>
          <cell r="AU256">
            <v>381540.30212373496</v>
          </cell>
          <cell r="AX256">
            <v>0</v>
          </cell>
        </row>
        <row r="257">
          <cell r="A257" t="str">
            <v>Composite Savings ALL</v>
          </cell>
          <cell r="B257" t="str">
            <v>Medical</v>
          </cell>
          <cell r="D257" t="str">
            <v>Drug</v>
          </cell>
          <cell r="AI257" t="str">
            <v>Medical and Drug Summary</v>
          </cell>
          <cell r="AN257" t="str">
            <v>PAR/PPO</v>
          </cell>
          <cell r="AQ257" t="str">
            <v>HMO</v>
          </cell>
          <cell r="AT257" t="str">
            <v>CDHP</v>
          </cell>
          <cell r="AW257" t="str">
            <v>CDHPHMO</v>
          </cell>
        </row>
        <row r="258">
          <cell r="A258" t="str">
            <v>Current Covered</v>
          </cell>
          <cell r="B258">
            <v>5284231.37</v>
          </cell>
          <cell r="F258">
            <v>2249117.06</v>
          </cell>
          <cell r="J258">
            <v>417053.73</v>
          </cell>
          <cell r="N258">
            <v>0</v>
          </cell>
          <cell r="R258">
            <v>0</v>
          </cell>
          <cell r="V258">
            <v>0</v>
          </cell>
          <cell r="Z258">
            <v>0</v>
          </cell>
          <cell r="AD258">
            <v>0</v>
          </cell>
          <cell r="AH258">
            <v>7950402.1600000001</v>
          </cell>
          <cell r="AI258">
            <v>0.45071655846903724</v>
          </cell>
          <cell r="AK258">
            <v>7950402.1600000001</v>
          </cell>
          <cell r="AN258">
            <v>0.44527049919844819</v>
          </cell>
          <cell r="AO258">
            <v>5284231.37</v>
          </cell>
          <cell r="AQ258">
            <v>0.45097304094967822</v>
          </cell>
          <cell r="AR258">
            <v>2249117.06</v>
          </cell>
          <cell r="AT258">
            <v>0.51833704976095052</v>
          </cell>
          <cell r="AU258">
            <v>417053.73</v>
          </cell>
          <cell r="AW258">
            <v>0</v>
          </cell>
          <cell r="AX258">
            <v>0</v>
          </cell>
        </row>
        <row r="259">
          <cell r="A259" t="str">
            <v>Current Savings</v>
          </cell>
          <cell r="B259">
            <v>2352912.34</v>
          </cell>
          <cell r="C259">
            <v>0.44527049919844819</v>
          </cell>
          <cell r="F259">
            <v>1014291.1599999999</v>
          </cell>
          <cell r="G259">
            <v>0.45097304094967822</v>
          </cell>
          <cell r="J259">
            <v>216174.4</v>
          </cell>
          <cell r="K259">
            <v>0.51833704976095052</v>
          </cell>
          <cell r="N259">
            <v>0</v>
          </cell>
          <cell r="O259">
            <v>0</v>
          </cell>
          <cell r="R259">
            <v>0</v>
          </cell>
          <cell r="S259">
            <v>0</v>
          </cell>
          <cell r="V259">
            <v>0</v>
          </cell>
          <cell r="W259">
            <v>0</v>
          </cell>
          <cell r="Z259">
            <v>0</v>
          </cell>
          <cell r="AA259">
            <v>0</v>
          </cell>
          <cell r="AD259">
            <v>0</v>
          </cell>
          <cell r="AE259">
            <v>0</v>
          </cell>
          <cell r="AH259">
            <v>3583377.9</v>
          </cell>
          <cell r="AK259">
            <v>3583377.9</v>
          </cell>
          <cell r="AO259">
            <v>2352912.34</v>
          </cell>
          <cell r="AR259">
            <v>1014291.1599999999</v>
          </cell>
          <cell r="AU259">
            <v>216174.4</v>
          </cell>
          <cell r="AX259">
            <v>0</v>
          </cell>
        </row>
        <row r="260">
          <cell r="A260" t="str">
            <v>Prior Covered</v>
          </cell>
          <cell r="B260">
            <v>4523361.3899999997</v>
          </cell>
          <cell r="F260">
            <v>1463037.93</v>
          </cell>
          <cell r="J260">
            <v>42489.65</v>
          </cell>
          <cell r="N260">
            <v>0</v>
          </cell>
          <cell r="R260">
            <v>0</v>
          </cell>
          <cell r="V260">
            <v>0</v>
          </cell>
          <cell r="Z260">
            <v>0</v>
          </cell>
          <cell r="AD260">
            <v>0</v>
          </cell>
          <cell r="AH260">
            <v>6028888.9699999997</v>
          </cell>
          <cell r="AI260">
            <v>0</v>
          </cell>
          <cell r="AK260">
            <v>6028888.9699999997</v>
          </cell>
          <cell r="AN260">
            <v>0</v>
          </cell>
          <cell r="AO260">
            <v>4523361.3899999997</v>
          </cell>
          <cell r="AQ260">
            <v>0</v>
          </cell>
          <cell r="AR260">
            <v>1463037.93</v>
          </cell>
          <cell r="AT260">
            <v>0</v>
          </cell>
          <cell r="AU260">
            <v>42489.65</v>
          </cell>
          <cell r="AW260">
            <v>0</v>
          </cell>
          <cell r="AX260">
            <v>0</v>
          </cell>
        </row>
        <row r="261">
          <cell r="A261" t="str">
            <v>Prior Savings</v>
          </cell>
          <cell r="B261">
            <v>0</v>
          </cell>
          <cell r="C261">
            <v>0</v>
          </cell>
          <cell r="F261">
            <v>0</v>
          </cell>
          <cell r="G261">
            <v>0</v>
          </cell>
          <cell r="J261">
            <v>0</v>
          </cell>
          <cell r="K261">
            <v>0</v>
          </cell>
          <cell r="N261">
            <v>0</v>
          </cell>
          <cell r="O261">
            <v>0</v>
          </cell>
          <cell r="R261">
            <v>0</v>
          </cell>
          <cell r="S261">
            <v>0</v>
          </cell>
          <cell r="V261">
            <v>0</v>
          </cell>
          <cell r="W261">
            <v>0</v>
          </cell>
          <cell r="Z261">
            <v>0</v>
          </cell>
          <cell r="AA261">
            <v>0</v>
          </cell>
          <cell r="AD261">
            <v>0</v>
          </cell>
          <cell r="AE261">
            <v>0</v>
          </cell>
          <cell r="AH261">
            <v>0</v>
          </cell>
          <cell r="AK261">
            <v>0</v>
          </cell>
          <cell r="AO261">
            <v>0</v>
          </cell>
          <cell r="AR261">
            <v>0</v>
          </cell>
          <cell r="AU261">
            <v>0</v>
          </cell>
          <cell r="AX261">
            <v>0</v>
          </cell>
        </row>
        <row r="262">
          <cell r="A262" t="str">
            <v>Projected Covered</v>
          </cell>
          <cell r="B262">
            <v>4831301.6302460078</v>
          </cell>
          <cell r="F262">
            <v>2803502.1442227829</v>
          </cell>
          <cell r="J262">
            <v>733191.42851130757</v>
          </cell>
          <cell r="N262">
            <v>0</v>
          </cell>
          <cell r="R262">
            <v>0</v>
          </cell>
          <cell r="V262">
            <v>0</v>
          </cell>
          <cell r="Z262">
            <v>0</v>
          </cell>
          <cell r="AD262">
            <v>0</v>
          </cell>
          <cell r="AH262">
            <v>8367995.2029800983</v>
          </cell>
          <cell r="AI262">
            <v>0.45071655846903724</v>
          </cell>
          <cell r="AK262">
            <v>8367995.2029800983</v>
          </cell>
          <cell r="AN262">
            <v>0.44454423665878917</v>
          </cell>
          <cell r="AO262">
            <v>4831301.6302460078</v>
          </cell>
          <cell r="AQ262">
            <v>0.45140366043647545</v>
          </cell>
          <cell r="AR262">
            <v>2803502.1442227829</v>
          </cell>
          <cell r="AT262">
            <v>0.52038292768700944</v>
          </cell>
          <cell r="AU262">
            <v>733191.42851130757</v>
          </cell>
          <cell r="AW262">
            <v>0</v>
          </cell>
          <cell r="AX262">
            <v>0</v>
          </cell>
        </row>
        <row r="263">
          <cell r="A263" t="str">
            <v>Projected Savings</v>
          </cell>
          <cell r="B263">
            <v>2147727.2952860752</v>
          </cell>
          <cell r="C263">
            <v>0.44454423665878917</v>
          </cell>
          <cell r="F263">
            <v>1265511.1299436719</v>
          </cell>
          <cell r="G263">
            <v>0.45140366043647545</v>
          </cell>
          <cell r="J263">
            <v>381540.30212373496</v>
          </cell>
          <cell r="K263">
            <v>0.52038292768700944</v>
          </cell>
          <cell r="N263">
            <v>0</v>
          </cell>
          <cell r="O263">
            <v>0</v>
          </cell>
          <cell r="R263">
            <v>0</v>
          </cell>
          <cell r="S263">
            <v>0</v>
          </cell>
          <cell r="V263">
            <v>0</v>
          </cell>
          <cell r="W263">
            <v>0</v>
          </cell>
          <cell r="Z263">
            <v>0</v>
          </cell>
          <cell r="AA263">
            <v>0</v>
          </cell>
          <cell r="AD263">
            <v>0</v>
          </cell>
          <cell r="AE263">
            <v>0</v>
          </cell>
          <cell r="AH263">
            <v>3794778.7273534816</v>
          </cell>
          <cell r="AK263">
            <v>3794778.7273534816</v>
          </cell>
          <cell r="AO263">
            <v>2147727.2952860752</v>
          </cell>
          <cell r="AR263">
            <v>1265511.1299436719</v>
          </cell>
          <cell r="AU263">
            <v>381540.30212373496</v>
          </cell>
          <cell r="AX263">
            <v>0</v>
          </cell>
        </row>
        <row r="264">
          <cell r="A264" t="str">
            <v>Combined VA Naf Fees</v>
          </cell>
          <cell r="B264" t="str">
            <v>Medical</v>
          </cell>
          <cell r="D264" t="str">
            <v>Drug</v>
          </cell>
          <cell r="AK264" t="str">
            <v>Medical Only</v>
          </cell>
          <cell r="AN264" t="str">
            <v>PAR/PPO</v>
          </cell>
          <cell r="AQ264" t="str">
            <v>HMO</v>
          </cell>
          <cell r="AT264" t="str">
            <v>CDHP</v>
          </cell>
          <cell r="AW264" t="str">
            <v>CDHPHMO</v>
          </cell>
        </row>
        <row r="265">
          <cell r="A265" t="str">
            <v>Actual VA NAF Fees</v>
          </cell>
          <cell r="B265">
            <v>0</v>
          </cell>
          <cell r="F265">
            <v>0</v>
          </cell>
          <cell r="J265">
            <v>0</v>
          </cell>
          <cell r="N265">
            <v>0</v>
          </cell>
          <cell r="R265">
            <v>0</v>
          </cell>
          <cell r="V265">
            <v>0</v>
          </cell>
          <cell r="Z265">
            <v>0</v>
          </cell>
          <cell r="AD265">
            <v>0</v>
          </cell>
          <cell r="AH265">
            <v>0</v>
          </cell>
          <cell r="AK265">
            <v>0</v>
          </cell>
          <cell r="AO265">
            <v>0</v>
          </cell>
          <cell r="AR265">
            <v>0</v>
          </cell>
          <cell r="AU265">
            <v>0</v>
          </cell>
          <cell r="AX265">
            <v>0</v>
          </cell>
        </row>
        <row r="266">
          <cell r="A266" t="str">
            <v>Current Savings</v>
          </cell>
          <cell r="B266">
            <v>2281935.58</v>
          </cell>
          <cell r="F266">
            <v>1009294.82</v>
          </cell>
          <cell r="J266">
            <v>216174.4</v>
          </cell>
          <cell r="N266">
            <v>0</v>
          </cell>
          <cell r="R266">
            <v>0</v>
          </cell>
          <cell r="V266">
            <v>0</v>
          </cell>
          <cell r="Z266">
            <v>0</v>
          </cell>
          <cell r="AD266">
            <v>0</v>
          </cell>
          <cell r="AH266">
            <v>3507404.7999999998</v>
          </cell>
          <cell r="AK266">
            <v>3507404.7999999998</v>
          </cell>
          <cell r="AO266">
            <v>2281935.58</v>
          </cell>
          <cell r="AR266">
            <v>1009294.82</v>
          </cell>
          <cell r="AU266">
            <v>216174.4</v>
          </cell>
          <cell r="AX266">
            <v>0</v>
          </cell>
        </row>
        <row r="267">
          <cell r="A267" t="str">
            <v>Projected Savings</v>
          </cell>
          <cell r="B267">
            <v>2082940.0432531461</v>
          </cell>
          <cell r="F267">
            <v>921279.55515114765</v>
          </cell>
          <cell r="J267">
            <v>197322.97354609059</v>
          </cell>
          <cell r="N267">
            <v>0</v>
          </cell>
          <cell r="R267">
            <v>0</v>
          </cell>
          <cell r="V267">
            <v>0</v>
          </cell>
          <cell r="Z267">
            <v>0</v>
          </cell>
          <cell r="AD267">
            <v>0</v>
          </cell>
          <cell r="AH267">
            <v>3201542.5719503844</v>
          </cell>
          <cell r="AK267">
            <v>3201542.5719503844</v>
          </cell>
          <cell r="AO267">
            <v>2082940.0432531461</v>
          </cell>
          <cell r="AR267">
            <v>921279.55515114765</v>
          </cell>
          <cell r="AU267">
            <v>197322.97354609059</v>
          </cell>
          <cell r="AX267">
            <v>0</v>
          </cell>
        </row>
        <row r="268">
          <cell r="A268" t="str">
            <v>Projected Naf Fees</v>
          </cell>
          <cell r="B268">
            <v>0</v>
          </cell>
          <cell r="F268">
            <v>0</v>
          </cell>
          <cell r="J268">
            <v>0</v>
          </cell>
          <cell r="N268">
            <v>0</v>
          </cell>
          <cell r="R268">
            <v>0</v>
          </cell>
          <cell r="V268">
            <v>0</v>
          </cell>
          <cell r="Z268">
            <v>0</v>
          </cell>
          <cell r="AD268">
            <v>0</v>
          </cell>
          <cell r="AH268">
            <v>0</v>
          </cell>
          <cell r="AK268">
            <v>0</v>
          </cell>
          <cell r="AO268">
            <v>0</v>
          </cell>
          <cell r="AR268">
            <v>0</v>
          </cell>
          <cell r="AU268">
            <v>0</v>
          </cell>
          <cell r="AX268">
            <v>0</v>
          </cell>
        </row>
        <row r="269">
          <cell r="A269" t="str">
            <v>Ga Current Retention</v>
          </cell>
          <cell r="B269" t="str">
            <v>Medical and Drug</v>
          </cell>
          <cell r="F269" t="str">
            <v>Medical and Drug</v>
          </cell>
          <cell r="J269" t="str">
            <v>Medical and Drug</v>
          </cell>
          <cell r="N269" t="str">
            <v>Medical and Drug</v>
          </cell>
          <cell r="R269" t="str">
            <v>Medical and Drug</v>
          </cell>
          <cell r="V269" t="str">
            <v>Medical and Drug</v>
          </cell>
          <cell r="Z269" t="str">
            <v>Medical and Drug</v>
          </cell>
          <cell r="AD269" t="str">
            <v>Medical and Drug</v>
          </cell>
        </row>
        <row r="270">
          <cell r="A270" t="str">
            <v>Current Claims Expense</v>
          </cell>
          <cell r="B270">
            <v>2931319.0300000003</v>
          </cell>
          <cell r="F270">
            <v>1247794.56</v>
          </cell>
          <cell r="J270">
            <v>200879.05000000005</v>
          </cell>
          <cell r="N270">
            <v>0</v>
          </cell>
          <cell r="R270">
            <v>0</v>
          </cell>
          <cell r="V270">
            <v>0</v>
          </cell>
          <cell r="Z270">
            <v>0</v>
          </cell>
          <cell r="AD270">
            <v>0</v>
          </cell>
          <cell r="AH270">
            <v>4379992.6400000006</v>
          </cell>
        </row>
        <row r="271">
          <cell r="A271" t="str">
            <v>Admin</v>
          </cell>
          <cell r="B271">
            <v>-2857500.872608915</v>
          </cell>
          <cell r="C271">
            <v>39.71</v>
          </cell>
          <cell r="F271">
            <v>-1216371.8815814657</v>
          </cell>
          <cell r="G271">
            <v>39.71</v>
          </cell>
          <cell r="J271">
            <v>-195820.39852681948</v>
          </cell>
          <cell r="K271">
            <v>39.71</v>
          </cell>
          <cell r="N271">
            <v>0</v>
          </cell>
          <cell r="O271">
            <v>0</v>
          </cell>
          <cell r="R271">
            <v>0</v>
          </cell>
          <cell r="S271">
            <v>0</v>
          </cell>
          <cell r="V271">
            <v>0</v>
          </cell>
          <cell r="W271">
            <v>0</v>
          </cell>
          <cell r="Z271">
            <v>0</v>
          </cell>
          <cell r="AA271">
            <v>0</v>
          </cell>
          <cell r="AD271">
            <v>0</v>
          </cell>
          <cell r="AE271">
            <v>0</v>
          </cell>
          <cell r="AH271">
            <v>-4269693.1527172001</v>
          </cell>
        </row>
        <row r="272">
          <cell r="A272" t="str">
            <v>Commission</v>
          </cell>
          <cell r="B272">
            <v>0</v>
          </cell>
          <cell r="C272">
            <v>0</v>
          </cell>
          <cell r="F272">
            <v>0</v>
          </cell>
          <cell r="G272">
            <v>0</v>
          </cell>
          <cell r="J272">
            <v>0</v>
          </cell>
          <cell r="K272">
            <v>0</v>
          </cell>
          <cell r="N272">
            <v>0</v>
          </cell>
          <cell r="O272">
            <v>0</v>
          </cell>
          <cell r="R272">
            <v>0</v>
          </cell>
          <cell r="S272">
            <v>0</v>
          </cell>
          <cell r="V272">
            <v>0</v>
          </cell>
          <cell r="W272">
            <v>0</v>
          </cell>
          <cell r="Z272">
            <v>0</v>
          </cell>
          <cell r="AA272">
            <v>0</v>
          </cell>
          <cell r="AD272">
            <v>0</v>
          </cell>
          <cell r="AE272">
            <v>0</v>
          </cell>
          <cell r="AH272">
            <v>0</v>
          </cell>
        </row>
        <row r="273">
          <cell r="B273">
            <v>73818.157391085377</v>
          </cell>
          <cell r="F273">
            <v>31422.678418534375</v>
          </cell>
          <cell r="J273">
            <v>5058.6514731805601</v>
          </cell>
          <cell r="N273">
            <v>0</v>
          </cell>
          <cell r="R273">
            <v>0</v>
          </cell>
          <cell r="V273">
            <v>0</v>
          </cell>
          <cell r="Z273">
            <v>0</v>
          </cell>
          <cell r="AD273">
            <v>0</v>
          </cell>
          <cell r="AH273">
            <v>110299.48728280031</v>
          </cell>
        </row>
        <row r="274">
          <cell r="A274" t="str">
            <v>Premium</v>
          </cell>
          <cell r="B274">
            <v>0</v>
          </cell>
          <cell r="F274">
            <v>0</v>
          </cell>
          <cell r="J274">
            <v>0</v>
          </cell>
          <cell r="N274">
            <v>0</v>
          </cell>
          <cell r="R274">
            <v>0</v>
          </cell>
          <cell r="V274">
            <v>0</v>
          </cell>
          <cell r="Z274">
            <v>0</v>
          </cell>
          <cell r="AD274">
            <v>0</v>
          </cell>
          <cell r="AH274">
            <v>0</v>
          </cell>
        </row>
        <row r="275">
          <cell r="A275" t="str">
            <v>Med and drug paid</v>
          </cell>
          <cell r="B275">
            <v>2931319.0300000003</v>
          </cell>
          <cell r="F275">
            <v>1247794.56</v>
          </cell>
          <cell r="J275">
            <v>200879.05000000005</v>
          </cell>
          <cell r="N275">
            <v>0</v>
          </cell>
          <cell r="R275">
            <v>0</v>
          </cell>
          <cell r="V275">
            <v>0</v>
          </cell>
          <cell r="Z275">
            <v>0</v>
          </cell>
          <cell r="AD275">
            <v>0</v>
          </cell>
          <cell r="AH275">
            <v>4379992.6400000006</v>
          </cell>
        </row>
        <row r="276">
          <cell r="A276" t="str">
            <v xml:space="preserve">Cap </v>
          </cell>
          <cell r="B276">
            <v>0</v>
          </cell>
          <cell r="F276">
            <v>0</v>
          </cell>
          <cell r="J276">
            <v>0</v>
          </cell>
          <cell r="N276">
            <v>0</v>
          </cell>
          <cell r="R276">
            <v>0</v>
          </cell>
          <cell r="V276">
            <v>0</v>
          </cell>
          <cell r="Z276">
            <v>0</v>
          </cell>
          <cell r="AD276">
            <v>0</v>
          </cell>
          <cell r="AH276">
            <v>0</v>
          </cell>
        </row>
        <row r="277">
          <cell r="A277" t="str">
            <v>ECD</v>
          </cell>
          <cell r="B277">
            <v>-198659.84</v>
          </cell>
          <cell r="F277">
            <v>26405</v>
          </cell>
          <cell r="J277">
            <v>34571.82</v>
          </cell>
          <cell r="N277">
            <v>0</v>
          </cell>
          <cell r="R277">
            <v>0</v>
          </cell>
          <cell r="V277">
            <v>0</v>
          </cell>
          <cell r="Z277">
            <v>0</v>
          </cell>
          <cell r="AD277">
            <v>0</v>
          </cell>
          <cell r="AH277">
            <v>-137683.01999999999</v>
          </cell>
        </row>
        <row r="278">
          <cell r="A278" t="str">
            <v>Change in IBNR</v>
          </cell>
          <cell r="B278">
            <v>1</v>
          </cell>
          <cell r="F278">
            <v>1</v>
          </cell>
          <cell r="J278">
            <v>1</v>
          </cell>
          <cell r="N278">
            <v>0</v>
          </cell>
          <cell r="R278">
            <v>0</v>
          </cell>
          <cell r="V278">
            <v>0</v>
          </cell>
          <cell r="Z278">
            <v>0</v>
          </cell>
          <cell r="AD278">
            <v>0</v>
          </cell>
          <cell r="AH278">
            <v>1</v>
          </cell>
        </row>
        <row r="279">
          <cell r="A279" t="str">
            <v>Paid Pre ECD</v>
          </cell>
          <cell r="B279">
            <v>0</v>
          </cell>
          <cell r="F279">
            <v>0</v>
          </cell>
          <cell r="J279">
            <v>0</v>
          </cell>
          <cell r="N279">
            <v>0</v>
          </cell>
          <cell r="R279">
            <v>0</v>
          </cell>
          <cell r="V279">
            <v>0</v>
          </cell>
          <cell r="Z279">
            <v>0</v>
          </cell>
          <cell r="AD279">
            <v>0</v>
          </cell>
          <cell r="AH279">
            <v>0</v>
          </cell>
        </row>
        <row r="280">
          <cell r="A280" t="str">
            <v>Incurred Pre Ecd</v>
          </cell>
          <cell r="B280">
            <v>0</v>
          </cell>
          <cell r="F280">
            <v>0</v>
          </cell>
          <cell r="J280">
            <v>0</v>
          </cell>
          <cell r="N280">
            <v>0</v>
          </cell>
          <cell r="R280">
            <v>0</v>
          </cell>
          <cell r="V280">
            <v>0</v>
          </cell>
          <cell r="Z280">
            <v>0</v>
          </cell>
          <cell r="AD280">
            <v>0</v>
          </cell>
          <cell r="AH280">
            <v>0</v>
          </cell>
        </row>
        <row r="281">
          <cell r="A281" t="str">
            <v>Paid Post Ecd</v>
          </cell>
          <cell r="B281">
            <v>0</v>
          </cell>
          <cell r="F281">
            <v>0</v>
          </cell>
          <cell r="J281">
            <v>0</v>
          </cell>
          <cell r="N281">
            <v>0</v>
          </cell>
          <cell r="R281">
            <v>0</v>
          </cell>
          <cell r="V281">
            <v>0</v>
          </cell>
          <cell r="Z281">
            <v>0</v>
          </cell>
          <cell r="AD281">
            <v>0</v>
          </cell>
          <cell r="AH281">
            <v>0</v>
          </cell>
        </row>
        <row r="282">
          <cell r="A282" t="str">
            <v>Incurred Post ECD</v>
          </cell>
          <cell r="B282">
            <v>0</v>
          </cell>
          <cell r="F282">
            <v>0</v>
          </cell>
          <cell r="J282">
            <v>0</v>
          </cell>
          <cell r="N282">
            <v>0</v>
          </cell>
          <cell r="R282">
            <v>0</v>
          </cell>
          <cell r="V282">
            <v>0</v>
          </cell>
          <cell r="Z282">
            <v>0</v>
          </cell>
          <cell r="AD282">
            <v>0</v>
          </cell>
          <cell r="AH282">
            <v>0</v>
          </cell>
        </row>
      </sheetData>
      <sheetData sheetId="18">
        <row r="18">
          <cell r="B18" t="str">
            <v>Drug Credit</v>
          </cell>
          <cell r="C18">
            <v>-10.66</v>
          </cell>
          <cell r="D18">
            <v>-9.91</v>
          </cell>
          <cell r="E18">
            <v>-7.0356472795497171E-2</v>
          </cell>
        </row>
        <row r="19">
          <cell r="B19" t="str">
            <v>MyHealth Advantage</v>
          </cell>
          <cell r="C19" t="str">
            <v>Included Above</v>
          </cell>
          <cell r="D19" t="str">
            <v>Included Above</v>
          </cell>
        </row>
        <row r="22">
          <cell r="B22" t="str">
            <v>Complex Care</v>
          </cell>
          <cell r="C22" t="str">
            <v>Included Above</v>
          </cell>
          <cell r="D22" t="str">
            <v>Included Above</v>
          </cell>
        </row>
        <row r="26">
          <cell r="B26" t="str">
            <v>EAP</v>
          </cell>
          <cell r="C26">
            <v>0</v>
          </cell>
          <cell r="D26">
            <v>0</v>
          </cell>
          <cell r="E26">
            <v>0</v>
          </cell>
        </row>
        <row r="27">
          <cell r="B27" t="str">
            <v>Vascular at Risk</v>
          </cell>
          <cell r="C27">
            <v>0</v>
          </cell>
          <cell r="D27">
            <v>0</v>
          </cell>
          <cell r="E27">
            <v>0</v>
          </cell>
        </row>
        <row r="28">
          <cell r="B28" t="str">
            <v>Musculoskeletal</v>
          </cell>
          <cell r="C28">
            <v>0</v>
          </cell>
          <cell r="D28">
            <v>0</v>
          </cell>
          <cell r="E28">
            <v>0</v>
          </cell>
        </row>
        <row r="29">
          <cell r="B29" t="str">
            <v>Low Back Pain</v>
          </cell>
          <cell r="C29">
            <v>0</v>
          </cell>
          <cell r="D29">
            <v>0</v>
          </cell>
          <cell r="E29">
            <v>0</v>
          </cell>
        </row>
      </sheetData>
      <sheetData sheetId="19">
        <row r="10">
          <cell r="T10">
            <v>0</v>
          </cell>
        </row>
        <row r="18">
          <cell r="D18">
            <v>0</v>
          </cell>
        </row>
        <row r="34">
          <cell r="A34" t="str">
            <v>EE/Child</v>
          </cell>
        </row>
        <row r="35">
          <cell r="A35" t="str">
            <v>EE/Spouse/Dep - Georgia</v>
          </cell>
        </row>
        <row r="37">
          <cell r="A37" t="str">
            <v>EE/Spouse</v>
          </cell>
        </row>
        <row r="39">
          <cell r="A39" t="str">
            <v>Carve out</v>
          </cell>
        </row>
        <row r="46">
          <cell r="A46" t="str">
            <v>EE/Child</v>
          </cell>
        </row>
        <row r="47">
          <cell r="A47" t="str">
            <v>EE/Spouse/Dep - Georgia</v>
          </cell>
        </row>
        <row r="49">
          <cell r="A49" t="str">
            <v>EE/Spouse</v>
          </cell>
        </row>
        <row r="51">
          <cell r="A51" t="str">
            <v>Carve out</v>
          </cell>
        </row>
        <row r="79">
          <cell r="A79" t="str">
            <v>EE/Child</v>
          </cell>
        </row>
        <row r="80">
          <cell r="A80" t="str">
            <v>EE/One</v>
          </cell>
        </row>
        <row r="82">
          <cell r="A82" t="str">
            <v>EE/Spouse</v>
          </cell>
        </row>
        <row r="84">
          <cell r="A84" t="str">
            <v>Carve out</v>
          </cell>
        </row>
        <row r="96">
          <cell r="A96" t="str">
            <v>EE/One</v>
          </cell>
        </row>
        <row r="112">
          <cell r="A112" t="str">
            <v>Employee and One</v>
          </cell>
        </row>
      </sheetData>
      <sheetData sheetId="20">
        <row r="9">
          <cell r="B9">
            <v>0</v>
          </cell>
        </row>
        <row r="18">
          <cell r="A18" t="str">
            <v>Comments:</v>
          </cell>
        </row>
        <row r="43">
          <cell r="A43" t="str">
            <v>Comments:</v>
          </cell>
        </row>
        <row r="77">
          <cell r="A77" t="str">
            <v>Comments:</v>
          </cell>
        </row>
        <row r="98">
          <cell r="A98" t="str">
            <v>Comments:</v>
          </cell>
        </row>
        <row r="100">
          <cell r="A100" t="str">
            <v>Comments:</v>
          </cell>
        </row>
        <row r="112">
          <cell r="A112" t="str">
            <v>Comments:</v>
          </cell>
        </row>
        <row r="132">
          <cell r="A132" t="str">
            <v>Comments:</v>
          </cell>
        </row>
        <row r="140">
          <cell r="A140" t="str">
            <v>Adjustments:</v>
          </cell>
          <cell r="B140">
            <v>-446211.05688754516</v>
          </cell>
          <cell r="C140">
            <v>-108112.26527353498</v>
          </cell>
          <cell r="D140">
            <v>108450.54575763782</v>
          </cell>
          <cell r="E140">
            <v>14320.142582440079</v>
          </cell>
          <cell r="F140">
            <v>117036.04524544001</v>
          </cell>
          <cell r="G140">
            <v>14296.22154503909</v>
          </cell>
          <cell r="H140">
            <v>0</v>
          </cell>
          <cell r="I140">
            <v>0</v>
          </cell>
          <cell r="J140">
            <v>0</v>
          </cell>
          <cell r="K140">
            <v>0</v>
          </cell>
          <cell r="L140">
            <v>0</v>
          </cell>
          <cell r="M140">
            <v>0</v>
          </cell>
          <cell r="N140">
            <v>0</v>
          </cell>
          <cell r="O140">
            <v>0</v>
          </cell>
          <cell r="P140">
            <v>0</v>
          </cell>
          <cell r="Q140">
            <v>0</v>
          </cell>
        </row>
        <row r="141">
          <cell r="A141" t="str">
            <v>Current Reinsurance Charges:</v>
          </cell>
        </row>
        <row r="142">
          <cell r="A142" t="str">
            <v>Specific Stop Loss Limit</v>
          </cell>
          <cell r="B142">
            <v>200000</v>
          </cell>
          <cell r="D142">
            <v>200000</v>
          </cell>
          <cell r="F142">
            <v>200000</v>
          </cell>
          <cell r="H142">
            <v>200000</v>
          </cell>
          <cell r="J142">
            <v>200000</v>
          </cell>
          <cell r="L142">
            <v>200000</v>
          </cell>
          <cell r="N142">
            <v>200000</v>
          </cell>
          <cell r="P142">
            <v>200000</v>
          </cell>
        </row>
        <row r="143">
          <cell r="A143" t="str">
            <v>Specific Fee</v>
          </cell>
          <cell r="B143">
            <v>25.53</v>
          </cell>
          <cell r="D143">
            <v>25.53</v>
          </cell>
          <cell r="F143">
            <v>25.53</v>
          </cell>
          <cell r="H143">
            <v>25.53</v>
          </cell>
          <cell r="J143">
            <v>25.53</v>
          </cell>
          <cell r="L143">
            <v>25.53</v>
          </cell>
          <cell r="N143">
            <v>25.53</v>
          </cell>
          <cell r="P143">
            <v>25.53</v>
          </cell>
        </row>
        <row r="144">
          <cell r="A144" t="str">
            <v>Aggregate Attachment Point</v>
          </cell>
          <cell r="B144">
            <v>1.1499999999999999</v>
          </cell>
          <cell r="D144">
            <v>1.1499999999999999</v>
          </cell>
          <cell r="F144">
            <v>1.1499999999999999</v>
          </cell>
          <cell r="H144">
            <v>1.1499999999999999</v>
          </cell>
          <cell r="J144">
            <v>1.1499999999999999</v>
          </cell>
          <cell r="L144">
            <v>1.1499999999999999</v>
          </cell>
          <cell r="N144">
            <v>0.01</v>
          </cell>
          <cell r="P144">
            <v>1E-13</v>
          </cell>
        </row>
        <row r="145">
          <cell r="A145" t="str">
            <v>Aggregate Fee</v>
          </cell>
          <cell r="B145">
            <v>4.29</v>
          </cell>
          <cell r="D145">
            <v>4.29</v>
          </cell>
          <cell r="F145">
            <v>4.29</v>
          </cell>
          <cell r="H145">
            <v>4.29</v>
          </cell>
          <cell r="J145">
            <v>4.29</v>
          </cell>
          <cell r="L145">
            <v>4.29</v>
          </cell>
          <cell r="N145">
            <v>4.29</v>
          </cell>
          <cell r="P145">
            <v>4.29</v>
          </cell>
        </row>
        <row r="146">
          <cell r="A146" t="str">
            <v>Run-Out Risk Fee</v>
          </cell>
          <cell r="B146">
            <v>2.79</v>
          </cell>
          <cell r="D146">
            <v>2.79</v>
          </cell>
          <cell r="F146">
            <v>2.79</v>
          </cell>
          <cell r="H146">
            <v>2.79</v>
          </cell>
          <cell r="J146">
            <v>2.79</v>
          </cell>
          <cell r="L146">
            <v>2.79</v>
          </cell>
          <cell r="N146">
            <v>2.79</v>
          </cell>
          <cell r="P146">
            <v>2.79</v>
          </cell>
        </row>
        <row r="147">
          <cell r="A147" t="str">
            <v>Current Retention Charges:</v>
          </cell>
        </row>
        <row r="148">
          <cell r="A148" t="str">
            <v>Administration:</v>
          </cell>
          <cell r="B148">
            <v>39.71</v>
          </cell>
          <cell r="D148">
            <v>39.71</v>
          </cell>
          <cell r="F148">
            <v>39.71</v>
          </cell>
          <cell r="H148">
            <v>0</v>
          </cell>
          <cell r="J148">
            <v>0</v>
          </cell>
          <cell r="L148">
            <v>0</v>
          </cell>
          <cell r="N148">
            <v>0</v>
          </cell>
          <cell r="P148">
            <v>0</v>
          </cell>
        </row>
        <row r="150">
          <cell r="A150" t="str">
            <v>Pharmacy Per Script Fee</v>
          </cell>
          <cell r="B150">
            <v>0</v>
          </cell>
          <cell r="D150">
            <v>0</v>
          </cell>
          <cell r="F150">
            <v>0</v>
          </cell>
          <cell r="H150">
            <v>0</v>
          </cell>
          <cell r="J150">
            <v>0</v>
          </cell>
          <cell r="L150">
            <v>0</v>
          </cell>
          <cell r="N150">
            <v>0</v>
          </cell>
          <cell r="P150">
            <v>0</v>
          </cell>
        </row>
        <row r="151">
          <cell r="A151" t="str">
            <v>Risk fee</v>
          </cell>
          <cell r="B151">
            <v>0</v>
          </cell>
          <cell r="D151">
            <v>0</v>
          </cell>
          <cell r="F151">
            <v>0</v>
          </cell>
          <cell r="H151">
            <v>0</v>
          </cell>
          <cell r="J151">
            <v>0</v>
          </cell>
          <cell r="L151">
            <v>0</v>
          </cell>
          <cell r="N151">
            <v>0</v>
          </cell>
          <cell r="P151">
            <v>0</v>
          </cell>
        </row>
        <row r="152">
          <cell r="A152" t="str">
            <v>State Premium Tax:</v>
          </cell>
          <cell r="B152">
            <v>2.2499999999999999E-2</v>
          </cell>
          <cell r="D152">
            <v>2.2499999999999999E-2</v>
          </cell>
          <cell r="F152">
            <v>2.2499999999999999E-2</v>
          </cell>
          <cell r="H152">
            <v>2.2499999999999999E-2</v>
          </cell>
          <cell r="J152">
            <v>2.2499999999999999E-2</v>
          </cell>
          <cell r="L152">
            <v>2.2499999999999999E-2</v>
          </cell>
          <cell r="N152">
            <v>2.2499999999999999E-2</v>
          </cell>
          <cell r="P152">
            <v>2.2499999999999999E-2</v>
          </cell>
        </row>
        <row r="153">
          <cell r="A153" t="str">
            <v>Renewal Reinsurance Fees:</v>
          </cell>
        </row>
        <row r="154">
          <cell r="A154" t="str">
            <v>Specific Stop Loss Limit</v>
          </cell>
          <cell r="B154">
            <v>200000</v>
          </cell>
          <cell r="D154">
            <v>200000</v>
          </cell>
          <cell r="F154">
            <v>200000</v>
          </cell>
          <cell r="H154">
            <v>200000</v>
          </cell>
          <cell r="J154">
            <v>200000</v>
          </cell>
          <cell r="L154">
            <v>200000</v>
          </cell>
          <cell r="N154">
            <v>200000</v>
          </cell>
          <cell r="P154">
            <v>200000</v>
          </cell>
        </row>
        <row r="155">
          <cell r="A155" t="str">
            <v>Specific Fee</v>
          </cell>
          <cell r="B155">
            <v>29.34</v>
          </cell>
          <cell r="D155">
            <v>29.34</v>
          </cell>
          <cell r="F155">
            <v>29.34</v>
          </cell>
          <cell r="H155">
            <v>29.34</v>
          </cell>
          <cell r="J155">
            <v>29.34</v>
          </cell>
          <cell r="L155">
            <v>29.34</v>
          </cell>
          <cell r="N155">
            <v>29.34</v>
          </cell>
          <cell r="P155">
            <v>29.34</v>
          </cell>
        </row>
        <row r="156">
          <cell r="A156" t="str">
            <v>Aggregate Attachment Point</v>
          </cell>
          <cell r="B156">
            <v>1.1499999999999999</v>
          </cell>
          <cell r="D156">
            <v>1.1499999999999999</v>
          </cell>
          <cell r="F156">
            <v>1.1499999999999999</v>
          </cell>
          <cell r="H156">
            <v>1.1499999999999999</v>
          </cell>
          <cell r="J156">
            <v>1.1499999999999999</v>
          </cell>
          <cell r="L156">
            <v>1.1499999999999999</v>
          </cell>
          <cell r="N156">
            <v>1.1499999999999999</v>
          </cell>
          <cell r="P156">
            <v>1.1499999999999999</v>
          </cell>
        </row>
        <row r="157">
          <cell r="A157" t="str">
            <v>Aggregate Fee</v>
          </cell>
          <cell r="B157">
            <v>4.54</v>
          </cell>
          <cell r="D157">
            <v>4.54</v>
          </cell>
          <cell r="F157">
            <v>4.54</v>
          </cell>
          <cell r="H157">
            <v>0</v>
          </cell>
          <cell r="J157">
            <v>0</v>
          </cell>
          <cell r="L157">
            <v>0</v>
          </cell>
          <cell r="N157">
            <v>0</v>
          </cell>
          <cell r="P157">
            <v>0</v>
          </cell>
        </row>
        <row r="158">
          <cell r="A158" t="str">
            <v>Run-Out Risk Fee</v>
          </cell>
          <cell r="B158">
            <v>6.0242535236794822E-11</v>
          </cell>
          <cell r="D158">
            <v>6.0242535236794822E-11</v>
          </cell>
          <cell r="F158">
            <v>6.0242535236794822E-11</v>
          </cell>
          <cell r="H158">
            <v>0</v>
          </cell>
          <cell r="J158">
            <v>0</v>
          </cell>
          <cell r="L158">
            <v>0</v>
          </cell>
          <cell r="N158">
            <v>0</v>
          </cell>
          <cell r="P158">
            <v>0</v>
          </cell>
        </row>
        <row r="159">
          <cell r="A159" t="str">
            <v>Retention Fees:</v>
          </cell>
        </row>
        <row r="160">
          <cell r="A160" t="str">
            <v>Administration:</v>
          </cell>
          <cell r="B160">
            <v>31.36</v>
          </cell>
          <cell r="D160">
            <v>31.36</v>
          </cell>
          <cell r="F160">
            <v>31.36</v>
          </cell>
          <cell r="H160">
            <v>0</v>
          </cell>
          <cell r="J160">
            <v>0</v>
          </cell>
          <cell r="L160">
            <v>0</v>
          </cell>
          <cell r="N160">
            <v>0</v>
          </cell>
          <cell r="P160">
            <v>0</v>
          </cell>
        </row>
        <row r="161">
          <cell r="A161" t="str">
            <v>Drug Admin Credit</v>
          </cell>
          <cell r="B161">
            <v>-9.91</v>
          </cell>
          <cell r="D161">
            <v>-9.91</v>
          </cell>
          <cell r="F161">
            <v>-9.91</v>
          </cell>
          <cell r="H161">
            <v>0</v>
          </cell>
          <cell r="J161">
            <v>0</v>
          </cell>
          <cell r="L161">
            <v>0</v>
          </cell>
          <cell r="N161">
            <v>0</v>
          </cell>
          <cell r="P161">
            <v>0</v>
          </cell>
        </row>
        <row r="162">
          <cell r="A162" t="str">
            <v>Pharmacy Per Script Fee</v>
          </cell>
          <cell r="B162">
            <v>0</v>
          </cell>
          <cell r="D162">
            <v>0</v>
          </cell>
          <cell r="F162">
            <v>0</v>
          </cell>
          <cell r="H162">
            <v>0</v>
          </cell>
          <cell r="J162">
            <v>0</v>
          </cell>
          <cell r="L162">
            <v>0</v>
          </cell>
          <cell r="N162">
            <v>0</v>
          </cell>
          <cell r="P162">
            <v>0</v>
          </cell>
        </row>
        <row r="163">
          <cell r="A163" t="str">
            <v>Risk fee</v>
          </cell>
          <cell r="B163">
            <v>0</v>
          </cell>
          <cell r="D163">
            <v>0</v>
          </cell>
          <cell r="F163">
            <v>0</v>
          </cell>
          <cell r="H163">
            <v>0</v>
          </cell>
          <cell r="J163">
            <v>0</v>
          </cell>
          <cell r="L163">
            <v>0</v>
          </cell>
          <cell r="N163">
            <v>0</v>
          </cell>
          <cell r="P163">
            <v>0</v>
          </cell>
        </row>
        <row r="164">
          <cell r="A164" t="str">
            <v>State Premium Tax:</v>
          </cell>
          <cell r="B164">
            <v>2.2499999999999999E-2</v>
          </cell>
          <cell r="D164">
            <v>2.2499999999999999E-2</v>
          </cell>
          <cell r="F164">
            <v>2.2499999999999999E-2</v>
          </cell>
          <cell r="H164">
            <v>2.2499999999999999E-2</v>
          </cell>
          <cell r="J164">
            <v>2.2499999999999999E-2</v>
          </cell>
          <cell r="L164">
            <v>2.2499999999999999E-2</v>
          </cell>
          <cell r="N164">
            <v>2.2499999999999999E-2</v>
          </cell>
          <cell r="P164">
            <v>2.2499999999999999E-2</v>
          </cell>
        </row>
        <row r="166">
          <cell r="A166" t="str">
            <v>Comments:</v>
          </cell>
        </row>
        <row r="170">
          <cell r="A170" t="str">
            <v>Comments:</v>
          </cell>
        </row>
      </sheetData>
      <sheetData sheetId="21"/>
      <sheetData sheetId="22">
        <row r="4">
          <cell r="A4" t="str">
            <v>115% Aggregate Stop Loss Funding</v>
          </cell>
        </row>
        <row r="33">
          <cell r="E33">
            <v>2585546.5198032563</v>
          </cell>
        </row>
        <row r="36">
          <cell r="E36">
            <v>2585546.5198032563</v>
          </cell>
        </row>
      </sheetData>
      <sheetData sheetId="23">
        <row r="4">
          <cell r="A4" t="str">
            <v>Group Number(s):  0,0 and Account Code: 00047</v>
          </cell>
        </row>
        <row r="10">
          <cell r="B10" t="str">
            <v>Beginning as of June 1, 2011</v>
          </cell>
        </row>
        <row r="11">
          <cell r="B11" t="str">
            <v>Ending as of May 31, 2012</v>
          </cell>
        </row>
        <row r="44">
          <cell r="B44" t="str">
            <v>CONSUMER CHOICE OPTION</v>
          </cell>
        </row>
      </sheetData>
      <sheetData sheetId="24"/>
      <sheetData sheetId="25"/>
      <sheetData sheetId="26"/>
      <sheetData sheetId="27"/>
      <sheetData sheetId="28"/>
      <sheetData sheetId="29"/>
      <sheetData sheetId="30"/>
      <sheetData sheetId="31"/>
      <sheetData sheetId="32"/>
      <sheetData sheetId="33">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34"/>
      <sheetData sheetId="35"/>
      <sheetData sheetId="36"/>
      <sheetData sheetId="37"/>
      <sheetData sheetId="38"/>
      <sheetData sheetId="39">
        <row r="5">
          <cell r="A5" t="str">
            <v>Group Account Code</v>
          </cell>
        </row>
        <row r="6">
          <cell r="A6" t="str">
            <v>Code used to join all current and previous group numbers affiliated with the same business entity; the same account code is used across Anthem and all its affiliated companies.</v>
          </cell>
        </row>
        <row r="8">
          <cell r="A8" t="str">
            <v>Net Claims</v>
          </cell>
        </row>
        <row r="24">
          <cell r="A24" t="str">
            <v xml:space="preserve">Adjustment to Incur Claims </v>
          </cell>
        </row>
        <row r="25">
          <cell r="A25" t="str">
            <v xml:space="preserve">The data reports pulled to prepare the renewal reflect claims 'paid' during the experience period.  Since the fully-insured contract is on an incurred basis, the change in Incurred But Not Reported (IBNR) converts the paid claims data to an incurred level. </v>
          </cell>
        </row>
        <row r="27">
          <cell r="A27" t="str">
            <v>Incurred Medical Cost Ratio</v>
          </cell>
        </row>
        <row r="28">
          <cell r="A28" t="str">
            <v>Incurred claims/earned premium</v>
          </cell>
        </row>
        <row r="30">
          <cell r="A30" t="str">
            <v>Annualization Adjustment</v>
          </cell>
        </row>
        <row r="31">
          <cell r="A31" t="str">
            <v>An adjustment to annualize claims for a review period of less than 12 months.</v>
          </cell>
        </row>
        <row r="42">
          <cell r="A42" t="str">
            <v>Impact of Blending</v>
          </cell>
        </row>
        <row r="43">
          <cell r="A43" t="str">
            <v>An adjustment to claims based on the weighting of current year's projection, prior year's projection and manual.</v>
          </cell>
        </row>
        <row r="45">
          <cell r="A45" t="str">
            <v>Projected Claims</v>
          </cell>
        </row>
        <row r="46">
          <cell r="A46" t="str">
            <v>Net claims plus adjustments to claims for excess claims discounts, benefit and enrollment changes, trend, capitation, and other applicable claims adjustments.</v>
          </cell>
        </row>
        <row r="48">
          <cell r="A48" t="str">
            <v>Pooling Charge</v>
          </cell>
        </row>
        <row r="49">
          <cell r="A49" t="str">
            <v xml:space="preserve">The charge for the pooling coverage at the limit indicated in the renewal package.  </v>
          </cell>
        </row>
        <row r="51">
          <cell r="A51" t="str">
            <v>Network Access Fees</v>
          </cell>
        </row>
        <row r="52">
          <cell r="A52" t="str">
            <v>Fees for negotiated facility and professional network savings.</v>
          </cell>
        </row>
        <row r="54">
          <cell r="A54" t="str">
            <v xml:space="preserve">Projected Claims Related Charges </v>
          </cell>
        </row>
        <row r="57">
          <cell r="A57" t="str">
            <v>Pooling Charge</v>
          </cell>
        </row>
        <row r="58">
          <cell r="A58" t="str">
            <v xml:space="preserve">The charge for the pooling coverage at the limit indicated in the renewal package.  </v>
          </cell>
        </row>
        <row r="63">
          <cell r="A63" t="str">
            <v xml:space="preserve">Aggregate Stop Loss Charge </v>
          </cell>
        </row>
        <row r="64">
          <cell r="A64" t="str">
            <v>The charge for the aggregate stop loss reinsurance at the limit indicated in the renewal package.</v>
          </cell>
        </row>
        <row r="66">
          <cell r="A66" t="str">
            <v>Run-Out Risk Charge</v>
          </cell>
        </row>
        <row r="67">
          <cell r="A67" t="str">
            <v xml:space="preserve">The charge for the aggregate stop loss coverage on run-out claims you have purchased. The aggregate stop loss limit of your run-out claims should you cancel at the end of your contract period is consistent with the aggregate stop loss limit you have selected for the contract period.  </v>
          </cell>
        </row>
        <row r="72">
          <cell r="A72" t="str">
            <v>Prescription Drug Administration Credit</v>
          </cell>
        </row>
        <row r="75">
          <cell r="A75" t="str">
            <v>Projected Retention</v>
          </cell>
        </row>
        <row r="76">
          <cell r="A76" t="str">
            <v>The administrative fees for Blue Cross Blue Shield of GA services plus broker commissions if applicable.</v>
          </cell>
        </row>
        <row r="78">
          <cell r="A78" t="str">
            <v>Risk Fee</v>
          </cell>
        </row>
        <row r="79">
          <cell r="A79" t="str">
            <v>Under a fully-insured funding arrangement, the premium rates as specified on the Rate Sheet are</v>
          </cell>
        </row>
        <row r="80">
          <cell r="A80" t="str">
            <v xml:space="preserve">guaranteed regardless of your group's experience.  Anthem assesses a fee for this assumption of risk. </v>
          </cell>
        </row>
        <row r="82">
          <cell r="A82" t="str">
            <v>State Premium Tax</v>
          </cell>
        </row>
        <row r="83">
          <cell r="A83" t="str">
            <v>A license fee applied to specific stop loss, aggregate stop loss and aggregate stop loss on claims run out reinsurance charges, if applicable.</v>
          </cell>
        </row>
        <row r="85">
          <cell r="A85" t="str">
            <v>State Premium Tax</v>
          </cell>
        </row>
        <row r="86">
          <cell r="A86" t="str">
            <v>A license fee applied to PAR/PPO premiums.</v>
          </cell>
        </row>
        <row r="88">
          <cell r="A88" t="str">
            <v>Total Projected Expenses</v>
          </cell>
        </row>
        <row r="89">
          <cell r="A89" t="str">
            <v>Total of projected claims related charges, retention, and applicable reinsurance for the contract period</v>
          </cell>
        </row>
        <row r="90">
          <cell r="A90" t="str">
            <v>based on the projected enrollment count and distribution, benefits, and networks.</v>
          </cell>
        </row>
        <row r="92">
          <cell r="A92" t="str">
            <v>Projected Expected Liability</v>
          </cell>
        </row>
        <row r="93">
          <cell r="A93" t="str">
            <v>Total of projected claims, retention, and applicable reinsurance for the contract period based on the projected enrollment count and distribution, benefits, and networks.</v>
          </cell>
        </row>
        <row r="95">
          <cell r="A95" t="str">
            <v xml:space="preserve">Aggregate Stop Loss Margin </v>
          </cell>
        </row>
        <row r="96">
          <cell r="A96" t="str">
            <v>This is a claims only aggregate stop loss margin.  Paid claims above the aggregate stop loss limit become the responsibility of Anthem Blue Cross and Blue Shield.</v>
          </cell>
        </row>
        <row r="98">
          <cell r="A98" t="str">
            <v>Aggregate Stop Loss Limit</v>
          </cell>
        </row>
        <row r="99">
          <cell r="A99" t="str">
            <v>A projection of the group's maximum paid claims liability under an Aggregate Stop Loss Funding Arrangement.</v>
          </cell>
        </row>
        <row r="101">
          <cell r="A101" t="str">
            <v>Aggregate Stop Loss Coverage Rates</v>
          </cell>
        </row>
        <row r="102">
          <cell r="A102"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104">
          <cell r="A104" t="str">
            <v xml:space="preserve">Aggregate Stop Loss Margin </v>
          </cell>
        </row>
        <row r="105">
          <cell r="A105" t="str">
            <v>This represents the aggregate stop loss margin for all expenses. Expenses above the maximum liability become the responsibility of Anthem Blue Cross and Blue Shield.</v>
          </cell>
        </row>
        <row r="107">
          <cell r="A107" t="str">
            <v>Maximum Liability</v>
          </cell>
        </row>
        <row r="108">
          <cell r="A108" t="str">
            <v>A projection of the group's maximum liability under a Minimum Premium Funding Arrangement.</v>
          </cell>
        </row>
        <row r="110">
          <cell r="A110" t="str">
            <v>Maximum Liability Limit</v>
          </cell>
        </row>
        <row r="111">
          <cell r="A111" t="str">
            <v>The maximum liability rates are multiplied by the contract period enrollment by membership tier to determine the maximum liability limit.  To help you manage your cash flow, you are not billed for year to date claims, reinsurance charges, retention fees and applicable broker fees that exceed the year to date maximum liability limit during the policy period.  Claims, reinsurance charges, retention fees and broker fees that exceed the maximum liability limit become the responsibility of Anthem Blue Cross and Blue Shield.</v>
          </cell>
        </row>
        <row r="113">
          <cell r="A113" t="str">
            <v>Minimum Aggregate Stop Loss Limit</v>
          </cell>
        </row>
        <row r="114">
          <cell r="A114"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row r="116">
          <cell r="A116" t="str">
            <v>Estimated IBNR</v>
          </cell>
        </row>
        <row r="117">
          <cell r="A117" t="str">
            <v xml:space="preserve">An estimate of the 'Incurred But Not Reported" claims as of the end of the contract period is provided for self-funded arrangements. </v>
          </cell>
        </row>
      </sheetData>
      <sheetData sheetId="40"/>
      <sheetData sheetId="41"/>
      <sheetData sheetId="42"/>
      <sheetData sheetId="43">
        <row r="4">
          <cell r="Z4">
            <v>1</v>
          </cell>
          <cell r="AM4" t="str">
            <v>VA</v>
          </cell>
          <cell r="BC4" t="str">
            <v>Montgomery Elizabeth</v>
          </cell>
          <cell r="BD4" t="str">
            <v>Counoupas Jim</v>
          </cell>
        </row>
        <row r="27">
          <cell r="AI27">
            <v>0.89</v>
          </cell>
        </row>
        <row r="62">
          <cell r="G62">
            <v>0</v>
          </cell>
          <cell r="H62">
            <v>0</v>
          </cell>
          <cell r="AM62">
            <v>0</v>
          </cell>
        </row>
        <row r="100">
          <cell r="I100">
            <v>0.05</v>
          </cell>
          <cell r="J100">
            <v>7.0000000000000007E-2</v>
          </cell>
        </row>
        <row r="102">
          <cell r="I102">
            <v>0.09</v>
          </cell>
          <cell r="J102">
            <v>0.12</v>
          </cell>
        </row>
        <row r="224">
          <cell r="Z224">
            <v>2.4115000000000002</v>
          </cell>
        </row>
      </sheetData>
      <sheetData sheetId="44">
        <row r="4">
          <cell r="A4" t="str">
            <v>BC</v>
          </cell>
          <cell r="B4" t="str">
            <v>PAR/PPO</v>
          </cell>
          <cell r="C4" t="str">
            <v>VA</v>
          </cell>
          <cell r="D4" t="str">
            <v>Bluecare</v>
          </cell>
          <cell r="E4" t="str">
            <v>PAR/PPO</v>
          </cell>
          <cell r="F4" t="str">
            <v>Y</v>
          </cell>
        </row>
        <row r="5">
          <cell r="A5" t="str">
            <v>HHSA</v>
          </cell>
          <cell r="B5" t="str">
            <v>CDHPHMO</v>
          </cell>
          <cell r="C5" t="str">
            <v>VA</v>
          </cell>
          <cell r="D5" t="str">
            <v>HMO</v>
          </cell>
          <cell r="E5" t="str">
            <v>HMO</v>
          </cell>
          <cell r="F5" t="str">
            <v>N</v>
          </cell>
        </row>
        <row r="6">
          <cell r="A6" t="str">
            <v>HIA</v>
          </cell>
          <cell r="B6" t="str">
            <v>CDHP</v>
          </cell>
          <cell r="C6" t="str">
            <v>VA</v>
          </cell>
          <cell r="D6" t="str">
            <v>HIA</v>
          </cell>
          <cell r="E6" t="str">
            <v>CDHP</v>
          </cell>
          <cell r="F6" t="str">
            <v>Y</v>
          </cell>
        </row>
        <row r="7">
          <cell r="A7" t="str">
            <v>HK</v>
          </cell>
          <cell r="B7" t="str">
            <v>HMO</v>
          </cell>
          <cell r="C7" t="str">
            <v>VA</v>
          </cell>
          <cell r="D7" t="str">
            <v>HealthKeepers</v>
          </cell>
          <cell r="E7" t="str">
            <v>HMO</v>
          </cell>
          <cell r="F7" t="str">
            <v>Y</v>
          </cell>
        </row>
        <row r="8">
          <cell r="A8" t="str">
            <v>HMO</v>
          </cell>
          <cell r="B8" t="str">
            <v>HMO</v>
          </cell>
          <cell r="C8" t="str">
            <v>GA</v>
          </cell>
          <cell r="D8" t="str">
            <v>HMO</v>
          </cell>
          <cell r="E8" t="str">
            <v>HMO</v>
          </cell>
          <cell r="F8" t="str">
            <v>N</v>
          </cell>
        </row>
        <row r="9">
          <cell r="A9" t="str">
            <v>HRA</v>
          </cell>
          <cell r="B9" t="str">
            <v>CDHP</v>
          </cell>
          <cell r="C9" t="str">
            <v>VA</v>
          </cell>
          <cell r="D9" t="str">
            <v>HRA</v>
          </cell>
          <cell r="E9" t="str">
            <v>CDHP</v>
          </cell>
          <cell r="F9" t="str">
            <v>Y</v>
          </cell>
        </row>
        <row r="10">
          <cell r="A10" t="str">
            <v>HSA</v>
          </cell>
          <cell r="B10" t="str">
            <v>CDHP</v>
          </cell>
          <cell r="C10" t="str">
            <v>VA</v>
          </cell>
          <cell r="D10" t="str">
            <v>HSA</v>
          </cell>
          <cell r="E10" t="str">
            <v>CDHP</v>
          </cell>
          <cell r="F10" t="str">
            <v>Y</v>
          </cell>
        </row>
        <row r="11">
          <cell r="A11" t="str">
            <v>IND</v>
          </cell>
          <cell r="B11" t="str">
            <v>IND</v>
          </cell>
          <cell r="C11" t="str">
            <v>GA</v>
          </cell>
          <cell r="D11" t="str">
            <v>IND</v>
          </cell>
          <cell r="E11" t="str">
            <v>PAR/PPO</v>
          </cell>
          <cell r="F11" t="str">
            <v>Y</v>
          </cell>
        </row>
        <row r="12">
          <cell r="A12" t="str">
            <v>KC</v>
          </cell>
          <cell r="B12" t="str">
            <v>PAR/PPO</v>
          </cell>
          <cell r="C12" t="str">
            <v>VA</v>
          </cell>
          <cell r="D12" t="str">
            <v>Keycare</v>
          </cell>
          <cell r="E12" t="str">
            <v>PAR/PPO</v>
          </cell>
          <cell r="F12" t="str">
            <v>Y</v>
          </cell>
        </row>
        <row r="13">
          <cell r="A13" t="str">
            <v>PAR</v>
          </cell>
          <cell r="B13" t="str">
            <v>PAR/PPO</v>
          </cell>
          <cell r="C13" t="str">
            <v>GA</v>
          </cell>
          <cell r="D13" t="str">
            <v>PAR</v>
          </cell>
          <cell r="E13" t="str">
            <v>PAR/PPO</v>
          </cell>
          <cell r="F13" t="str">
            <v>Y</v>
          </cell>
        </row>
        <row r="14">
          <cell r="A14" t="str">
            <v>PE</v>
          </cell>
          <cell r="B14" t="str">
            <v>HMO</v>
          </cell>
          <cell r="C14" t="str">
            <v>VA</v>
          </cell>
          <cell r="D14" t="str">
            <v>Peninsula HealthCare</v>
          </cell>
          <cell r="E14" t="str">
            <v>HMO</v>
          </cell>
          <cell r="F14" t="str">
            <v>N</v>
          </cell>
        </row>
        <row r="15">
          <cell r="A15" t="str">
            <v>POS</v>
          </cell>
          <cell r="B15" t="str">
            <v>HMO</v>
          </cell>
          <cell r="C15" t="str">
            <v>GA</v>
          </cell>
          <cell r="D15" t="str">
            <v>POS</v>
          </cell>
          <cell r="E15" t="str">
            <v>HMO</v>
          </cell>
          <cell r="F15" t="str">
            <v>Y</v>
          </cell>
        </row>
        <row r="16">
          <cell r="A16" t="str">
            <v>PPO</v>
          </cell>
          <cell r="B16" t="str">
            <v>PAR/PPO</v>
          </cell>
          <cell r="C16" t="str">
            <v>GA</v>
          </cell>
          <cell r="D16" t="str">
            <v>PPO</v>
          </cell>
          <cell r="E16" t="str">
            <v>PAR/PPO</v>
          </cell>
          <cell r="F16" t="str">
            <v>Y</v>
          </cell>
        </row>
        <row r="17">
          <cell r="A17" t="str">
            <v>PR</v>
          </cell>
          <cell r="B17" t="str">
            <v>HMO</v>
          </cell>
          <cell r="C17" t="str">
            <v>VA</v>
          </cell>
          <cell r="D17" t="str">
            <v>Priority HealthCare</v>
          </cell>
          <cell r="E17" t="str">
            <v>HMO</v>
          </cell>
          <cell r="F17" t="str">
            <v>N</v>
          </cell>
        </row>
        <row r="20">
          <cell r="B20" t="str">
            <v>PAR/PPO</v>
          </cell>
          <cell r="E20" t="str">
            <v>Y</v>
          </cell>
        </row>
        <row r="21">
          <cell r="B21" t="str">
            <v>HMO</v>
          </cell>
          <cell r="E21" t="str">
            <v>N</v>
          </cell>
        </row>
        <row r="22">
          <cell r="B22" t="str">
            <v>CDHP</v>
          </cell>
          <cell r="E22" t="str">
            <v>Y</v>
          </cell>
        </row>
        <row r="23">
          <cell r="B23" t="str">
            <v>?</v>
          </cell>
          <cell r="E23" t="str">
            <v>N</v>
          </cell>
        </row>
        <row r="24">
          <cell r="B24" t="str">
            <v>?</v>
          </cell>
          <cell r="E24" t="str">
            <v>N</v>
          </cell>
        </row>
        <row r="25">
          <cell r="B25" t="str">
            <v>?</v>
          </cell>
          <cell r="E25" t="str">
            <v>N</v>
          </cell>
        </row>
        <row r="26">
          <cell r="B26" t="str">
            <v>?</v>
          </cell>
          <cell r="E26" t="str">
            <v>N</v>
          </cell>
        </row>
        <row r="27">
          <cell r="B27" t="str">
            <v>?</v>
          </cell>
          <cell r="E27" t="str">
            <v>N</v>
          </cell>
        </row>
        <row r="41">
          <cell r="D41">
            <v>1</v>
          </cell>
          <cell r="F41">
            <v>3</v>
          </cell>
        </row>
        <row r="43">
          <cell r="A43" t="str">
            <v>WholeCase</v>
          </cell>
        </row>
        <row r="52">
          <cell r="J52" t="str">
            <v>N</v>
          </cell>
        </row>
        <row r="57">
          <cell r="J57" t="str">
            <v>N</v>
          </cell>
        </row>
        <row r="62">
          <cell r="J62" t="str">
            <v>N</v>
          </cell>
        </row>
        <row r="71">
          <cell r="D71">
            <v>24</v>
          </cell>
        </row>
        <row r="101">
          <cell r="C101">
            <v>0.18</v>
          </cell>
        </row>
        <row r="114">
          <cell r="B114" t="str">
            <v>N</v>
          </cell>
        </row>
        <row r="115">
          <cell r="B115">
            <v>1</v>
          </cell>
        </row>
        <row r="116">
          <cell r="B116" t="str">
            <v>N</v>
          </cell>
        </row>
        <row r="120">
          <cell r="B120" t="str">
            <v>Group Number(s):  0,0 and Account Code: 00047</v>
          </cell>
        </row>
        <row r="127">
          <cell r="B127" t="str">
            <v>Y</v>
          </cell>
        </row>
        <row r="128">
          <cell r="B128" t="str">
            <v>N</v>
          </cell>
        </row>
        <row r="131">
          <cell r="B131">
            <v>5178836.3671602914</v>
          </cell>
        </row>
        <row r="132">
          <cell r="B132">
            <v>0</v>
          </cell>
        </row>
        <row r="133">
          <cell r="B133">
            <v>0</v>
          </cell>
        </row>
        <row r="165">
          <cell r="J165">
            <v>8051</v>
          </cell>
        </row>
        <row r="169">
          <cell r="C169">
            <v>2203</v>
          </cell>
        </row>
        <row r="175">
          <cell r="J175">
            <v>643</v>
          </cell>
        </row>
        <row r="177">
          <cell r="J177">
            <v>195</v>
          </cell>
        </row>
        <row r="187">
          <cell r="J187">
            <v>5376</v>
          </cell>
        </row>
        <row r="188">
          <cell r="J188">
            <v>2340</v>
          </cell>
        </row>
        <row r="295">
          <cell r="J295">
            <v>0</v>
          </cell>
        </row>
        <row r="304">
          <cell r="C304" t="str">
            <v>December 31, 2012</v>
          </cell>
          <cell r="E304" t="str">
            <v>January 1, 2013 through December 31, 2013</v>
          </cell>
        </row>
        <row r="305">
          <cell r="C305" t="str">
            <v>December 31, 2013</v>
          </cell>
          <cell r="D305">
            <v>41639</v>
          </cell>
        </row>
        <row r="307">
          <cell r="C307" t="str">
            <v>6/1/11</v>
          </cell>
        </row>
        <row r="308">
          <cell r="C308">
            <v>41060</v>
          </cell>
        </row>
        <row r="310">
          <cell r="C310" t="str">
            <v>1/1/13 through 12/31/13</v>
          </cell>
        </row>
        <row r="311">
          <cell r="C311" t="str">
            <v>6/1/11 through 5/31/12</v>
          </cell>
        </row>
        <row r="316">
          <cell r="B316" t="str">
            <v xml:space="preserve">The charges and calculation of the aggregate stop loss coverage rates are based upon the current number of employees insured. </v>
          </cell>
        </row>
        <row r="317">
          <cell r="B317" t="str">
            <v xml:space="preserve"> the right to revise the charges and aggregate stop loss coverage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18">
          <cell r="B318" t="str">
            <v xml:space="preserve">The charges are based upon the current number of employees insured. </v>
          </cell>
        </row>
        <row r="319">
          <cell r="B319" t="str">
            <v xml:space="preserve"> the right to revise the charges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0">
          <cell r="B320" t="str">
            <v xml:space="preserve">The charges and calculation of the maximum liability rates are based upon the current number of employees insured.  </v>
          </cell>
        </row>
        <row r="321">
          <cell r="B321" t="str">
            <v xml:space="preserve"> the right to revise the charges and maximum liability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2">
          <cell r="B322" t="str">
            <v xml:space="preserve"> the right to revise premiums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5">
          <cell r="B325" t="str">
            <v>and the Participating Facility and Professional Agreements of other Blue Cross and Blue Shield plans with their facility and professional providers.</v>
          </cell>
        </row>
        <row r="326">
          <cell r="B326" t="str">
            <v xml:space="preserve"> the right to revise the claims run out aggregate stop loss coverage rates, should there be legislative changes or should the group request changes in their benefits, networks, or service level, or should the total enrollment or enrollment distribution by product, membership type, enrollment status, or location differ by 10% or more assumed in the development of these rates. </v>
          </cell>
        </row>
        <row r="332">
          <cell r="B332" t="str">
            <v>Anthem Blue Cross and Blue Shield and its affiliated HMO reserve</v>
          </cell>
        </row>
        <row r="333">
          <cell r="B333" t="str">
            <v>Anthem Blue Cross and Blue Shield</v>
          </cell>
        </row>
        <row r="334">
          <cell r="C334">
            <v>0</v>
          </cell>
        </row>
        <row r="335">
          <cell r="C335">
            <v>0</v>
          </cell>
        </row>
        <row r="342">
          <cell r="B342" t="str">
            <v>ASL</v>
          </cell>
        </row>
        <row r="393">
          <cell r="B393" t="str">
            <v>Select UW</v>
          </cell>
          <cell r="C393" t="str">
            <v>Select Sales Rep</v>
          </cell>
        </row>
        <row r="394">
          <cell r="B394" t="str">
            <v>Bowmer Heather</v>
          </cell>
          <cell r="C394" t="str">
            <v>Allen Patty</v>
          </cell>
        </row>
        <row r="395">
          <cell r="B395" t="str">
            <v>Bowyer C.G.</v>
          </cell>
          <cell r="C395" t="str">
            <v>Allen Karen</v>
          </cell>
        </row>
        <row r="396">
          <cell r="B396" t="str">
            <v>Bradley Allison</v>
          </cell>
          <cell r="C396" t="str">
            <v>Almond Desiree</v>
          </cell>
        </row>
        <row r="397">
          <cell r="B397" t="str">
            <v>Brandon Terry</v>
          </cell>
          <cell r="C397" t="str">
            <v>Anderson Sandra</v>
          </cell>
        </row>
        <row r="398">
          <cell r="B398" t="str">
            <v>Caplinger Gail</v>
          </cell>
          <cell r="C398" t="str">
            <v xml:space="preserve">Anthony Thomas </v>
          </cell>
        </row>
        <row r="399">
          <cell r="B399" t="str">
            <v>Carter Terri</v>
          </cell>
          <cell r="C399" t="str">
            <v xml:space="preserve">Bryant-James Evaudnee </v>
          </cell>
        </row>
        <row r="400">
          <cell r="B400" t="str">
            <v>Charest Ron</v>
          </cell>
          <cell r="C400" t="str">
            <v>Counoupas Jim</v>
          </cell>
        </row>
        <row r="401">
          <cell r="B401" t="str">
            <v>Crowder Jennifer</v>
          </cell>
          <cell r="C401" t="str">
            <v>Darnell Steve</v>
          </cell>
        </row>
        <row r="402">
          <cell r="B402" t="str">
            <v>Denson Stacie</v>
          </cell>
          <cell r="C402" t="str">
            <v>Davis Greg</v>
          </cell>
        </row>
        <row r="403">
          <cell r="B403" t="str">
            <v>Ducharme Carol</v>
          </cell>
          <cell r="C403" t="str">
            <v>Devogt Linda</v>
          </cell>
        </row>
        <row r="404">
          <cell r="B404" t="str">
            <v>Fisher Donna</v>
          </cell>
          <cell r="C404" t="str">
            <v>Dillon Howard</v>
          </cell>
        </row>
        <row r="405">
          <cell r="B405" t="str">
            <v>Grim Lisa</v>
          </cell>
          <cell r="C405" t="str">
            <v>Drummond Bill</v>
          </cell>
        </row>
        <row r="406">
          <cell r="B406" t="str">
            <v>Lumpkin Pamela</v>
          </cell>
          <cell r="C406" t="str">
            <v>Duncan David</v>
          </cell>
        </row>
        <row r="407">
          <cell r="B407" t="str">
            <v>Lyons Brian</v>
          </cell>
          <cell r="C407" t="str">
            <v>Eggleston Connie</v>
          </cell>
        </row>
        <row r="408">
          <cell r="B408" t="str">
            <v>Minter Jean</v>
          </cell>
          <cell r="C408" t="str">
            <v>Fleming Tommy</v>
          </cell>
        </row>
        <row r="409">
          <cell r="B409" t="str">
            <v>Mitchell Paula</v>
          </cell>
          <cell r="C409" t="str">
            <v>Flippen Stewart</v>
          </cell>
        </row>
        <row r="410">
          <cell r="B410" t="str">
            <v>Mohr Anita</v>
          </cell>
          <cell r="C410" t="str">
            <v>Gooden Theresa</v>
          </cell>
        </row>
        <row r="411">
          <cell r="B411" t="str">
            <v>Montgomery Elizabeth</v>
          </cell>
          <cell r="C411" t="str">
            <v>Hales Kent</v>
          </cell>
        </row>
        <row r="412">
          <cell r="B412" t="str">
            <v>Reynolds Aimee</v>
          </cell>
          <cell r="C412" t="str">
            <v xml:space="preserve">Hall Cindy </v>
          </cell>
        </row>
        <row r="413">
          <cell r="B413" t="str">
            <v>Smith Nadra</v>
          </cell>
          <cell r="C413" t="str">
            <v>Halsey Patty</v>
          </cell>
        </row>
        <row r="414">
          <cell r="B414" t="str">
            <v>Streightiff Stacie</v>
          </cell>
          <cell r="C414" t="str">
            <v xml:space="preserve">Harper Wayne </v>
          </cell>
        </row>
        <row r="415">
          <cell r="B415" t="str">
            <v>Szulczewski Jenny</v>
          </cell>
          <cell r="C415" t="str">
            <v>Harper Patty</v>
          </cell>
        </row>
        <row r="416">
          <cell r="B416" t="str">
            <v>Thomas Ann</v>
          </cell>
          <cell r="C416" t="str">
            <v>Hartman Jeff</v>
          </cell>
        </row>
        <row r="417">
          <cell r="B417" t="str">
            <v>Voss Alice</v>
          </cell>
          <cell r="C417" t="str">
            <v>Heck Faith</v>
          </cell>
        </row>
        <row r="418">
          <cell r="B418" t="str">
            <v>Ward Jessica</v>
          </cell>
          <cell r="C418" t="str">
            <v>Herce Chailey</v>
          </cell>
        </row>
        <row r="419">
          <cell r="B419" t="str">
            <v>Williams Wayne</v>
          </cell>
          <cell r="C419" t="str">
            <v>Highfill Sherri</v>
          </cell>
        </row>
        <row r="420">
          <cell r="C420" t="str">
            <v>Hildenbrandt Pam</v>
          </cell>
        </row>
        <row r="421">
          <cell r="C421" t="str">
            <v>Hughes Katrina</v>
          </cell>
        </row>
        <row r="422">
          <cell r="C422" t="str">
            <v>Hunt Courtney</v>
          </cell>
        </row>
        <row r="423">
          <cell r="C423" t="str">
            <v>Jenson Peyton</v>
          </cell>
        </row>
        <row r="424">
          <cell r="C424" t="str">
            <v xml:space="preserve">Kelly Greg </v>
          </cell>
        </row>
        <row r="425">
          <cell r="C425" t="str">
            <v xml:space="preserve">Korahaes Steve </v>
          </cell>
        </row>
        <row r="426">
          <cell r="C426" t="str">
            <v>Kugelman Josh</v>
          </cell>
        </row>
        <row r="427">
          <cell r="C427" t="str">
            <v>LaFerny Carl</v>
          </cell>
        </row>
        <row r="428">
          <cell r="C428" t="str">
            <v>Lansing Brian</v>
          </cell>
        </row>
        <row r="429">
          <cell r="C429" t="str">
            <v xml:space="preserve">Lawrence Nancy </v>
          </cell>
        </row>
        <row r="430">
          <cell r="C430" t="str">
            <v xml:space="preserve">Mader Fred </v>
          </cell>
        </row>
        <row r="431">
          <cell r="C431" t="str">
            <v>Madonia Gabriella</v>
          </cell>
        </row>
        <row r="432">
          <cell r="C432" t="str">
            <v>Malone Mary Paula</v>
          </cell>
        </row>
        <row r="433">
          <cell r="C433" t="str">
            <v>Martinez Kerri</v>
          </cell>
        </row>
        <row r="434">
          <cell r="C434" t="str">
            <v>McElligott Tracey</v>
          </cell>
        </row>
        <row r="435">
          <cell r="C435" t="str">
            <v xml:space="preserve">McManus Susan </v>
          </cell>
        </row>
        <row r="436">
          <cell r="C436" t="str">
            <v>Miller Sharon</v>
          </cell>
        </row>
        <row r="437">
          <cell r="C437" t="str">
            <v>Miller Chris</v>
          </cell>
        </row>
        <row r="438">
          <cell r="C438" t="str">
            <v>Munson John</v>
          </cell>
        </row>
        <row r="439">
          <cell r="C439" t="str">
            <v>Naylor Kathie</v>
          </cell>
        </row>
        <row r="440">
          <cell r="C440" t="str">
            <v>Pace Linda</v>
          </cell>
        </row>
        <row r="441">
          <cell r="C441" t="str">
            <v>Page Selena</v>
          </cell>
        </row>
        <row r="442">
          <cell r="C442" t="str">
            <v>Pomeroy Brad</v>
          </cell>
        </row>
        <row r="443">
          <cell r="C443" t="str">
            <v>Rippey Brenda</v>
          </cell>
        </row>
        <row r="444">
          <cell r="C444" t="str">
            <v>Rodgers Kimberly</v>
          </cell>
        </row>
        <row r="445">
          <cell r="C445" t="str">
            <v>Rozzell  Shelly</v>
          </cell>
        </row>
        <row r="446">
          <cell r="C446" t="str">
            <v>Schermerhorn Brook</v>
          </cell>
        </row>
        <row r="447">
          <cell r="C447" t="str">
            <v xml:space="preserve">Sherertz Vickie </v>
          </cell>
        </row>
        <row r="448">
          <cell r="C448" t="str">
            <v xml:space="preserve">Skopal Ed </v>
          </cell>
        </row>
        <row r="449">
          <cell r="C449" t="str">
            <v>Smith Penny</v>
          </cell>
        </row>
        <row r="450">
          <cell r="C450" t="str">
            <v>Snead Shawn</v>
          </cell>
        </row>
        <row r="451">
          <cell r="C451" t="str">
            <v xml:space="preserve">Snodgrass Candy </v>
          </cell>
        </row>
        <row r="452">
          <cell r="C452" t="str">
            <v>Taylor Ellen</v>
          </cell>
        </row>
        <row r="453">
          <cell r="C453" t="str">
            <v>Tucker Leslie</v>
          </cell>
        </row>
        <row r="454">
          <cell r="C454" t="str">
            <v>Turner Anne</v>
          </cell>
        </row>
        <row r="455">
          <cell r="C455" t="str">
            <v xml:space="preserve">Whitaker Jimmy </v>
          </cell>
        </row>
        <row r="456">
          <cell r="C456" t="str">
            <v>White Sandy</v>
          </cell>
        </row>
        <row r="457">
          <cell r="C457" t="str">
            <v>Willey Kerri</v>
          </cell>
        </row>
        <row r="458">
          <cell r="C458" t="str">
            <v>Wilson Julie</v>
          </cell>
        </row>
        <row r="540">
          <cell r="E540">
            <v>100000</v>
          </cell>
        </row>
        <row r="548">
          <cell r="E548">
            <v>100000</v>
          </cell>
        </row>
        <row r="556">
          <cell r="E556">
            <v>110000</v>
          </cell>
        </row>
      </sheetData>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cell r="E137" t="str">
            <v>N</v>
          </cell>
        </row>
      </sheetData>
      <sheetData sheetId="6">
        <row r="137">
          <cell r="C137" t="str">
            <v>N</v>
          </cell>
          <cell r="E137" t="str">
            <v>N</v>
          </cell>
        </row>
      </sheetData>
      <sheetData sheetId="7">
        <row r="137">
          <cell r="C137" t="str">
            <v>N</v>
          </cell>
          <cell r="E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row r="71">
          <cell r="A71" t="str">
            <v>Minimum Premium</v>
          </cell>
          <cell r="B71" t="str">
            <v>Medical</v>
          </cell>
          <cell r="D71" t="str">
            <v>Drug</v>
          </cell>
          <cell r="F71" t="str">
            <v>Medical</v>
          </cell>
          <cell r="H71" t="str">
            <v>Drug</v>
          </cell>
          <cell r="J71" t="str">
            <v>Medical</v>
          </cell>
          <cell r="L71" t="str">
            <v>Drug</v>
          </cell>
          <cell r="N71" t="str">
            <v>Medical</v>
          </cell>
          <cell r="P71" t="str">
            <v>Drug</v>
          </cell>
        </row>
        <row r="72">
          <cell r="A72" t="str">
            <v>Attachment Point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Maximum Projected Expense</v>
          </cell>
          <cell r="B73">
            <v>0</v>
          </cell>
          <cell r="D73">
            <v>0</v>
          </cell>
          <cell r="F73">
            <v>0</v>
          </cell>
          <cell r="H73">
            <v>0</v>
          </cell>
          <cell r="J73">
            <v>0</v>
          </cell>
          <cell r="L73">
            <v>0</v>
          </cell>
          <cell r="N73">
            <v>0</v>
          </cell>
          <cell r="P73">
            <v>0</v>
          </cell>
          <cell r="R73">
            <v>0</v>
          </cell>
          <cell r="S73">
            <v>0</v>
          </cell>
          <cell r="T73">
            <v>0</v>
          </cell>
        </row>
        <row r="74">
          <cell r="A74" t="str">
            <v>Aggregate Stop Loss</v>
          </cell>
          <cell r="B74" t="str">
            <v>Medical</v>
          </cell>
          <cell r="D74" t="str">
            <v>Drug</v>
          </cell>
          <cell r="F74" t="str">
            <v>Medical</v>
          </cell>
          <cell r="H74" t="str">
            <v>Drug</v>
          </cell>
          <cell r="J74" t="str">
            <v>Medical</v>
          </cell>
          <cell r="L74" t="str">
            <v>Drug</v>
          </cell>
          <cell r="N74" t="str">
            <v>Medical</v>
          </cell>
          <cell r="P74" t="str">
            <v>Drug</v>
          </cell>
        </row>
        <row r="75">
          <cell r="A75" t="str">
            <v>Claims Fluctuation</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row>
        <row r="76">
          <cell r="A76" t="str">
            <v>Total Maximum Expected Expenses</v>
          </cell>
          <cell r="B76">
            <v>0</v>
          </cell>
          <cell r="D76">
            <v>0</v>
          </cell>
          <cell r="F76">
            <v>0</v>
          </cell>
          <cell r="H76">
            <v>0</v>
          </cell>
          <cell r="J76">
            <v>0</v>
          </cell>
          <cell r="L76">
            <v>0</v>
          </cell>
          <cell r="N76">
            <v>0</v>
          </cell>
          <cell r="P76">
            <v>0</v>
          </cell>
          <cell r="R76">
            <v>0</v>
          </cell>
          <cell r="S76">
            <v>0</v>
          </cell>
          <cell r="T76">
            <v>0</v>
          </cell>
        </row>
        <row r="77">
          <cell r="A77" t="str">
            <v>Claims &amp; Capitation Expense + Flucuation</v>
          </cell>
          <cell r="B77">
            <v>0</v>
          </cell>
          <cell r="D77">
            <v>0</v>
          </cell>
          <cell r="F77">
            <v>0</v>
          </cell>
          <cell r="H77">
            <v>0</v>
          </cell>
          <cell r="J77">
            <v>0</v>
          </cell>
          <cell r="L77">
            <v>0</v>
          </cell>
          <cell r="N77">
            <v>0</v>
          </cell>
          <cell r="P77">
            <v>0</v>
          </cell>
          <cell r="R77">
            <v>0</v>
          </cell>
          <cell r="S77">
            <v>0</v>
          </cell>
          <cell r="T77">
            <v>0</v>
          </cell>
        </row>
        <row r="78">
          <cell r="A78" t="str">
            <v>Claims Trigger Rate</v>
          </cell>
          <cell r="B78">
            <v>0</v>
          </cell>
          <cell r="D78">
            <v>0</v>
          </cell>
          <cell r="F78">
            <v>0</v>
          </cell>
          <cell r="H78">
            <v>0</v>
          </cell>
          <cell r="J78">
            <v>0</v>
          </cell>
          <cell r="L78">
            <v>0</v>
          </cell>
          <cell r="N78">
            <v>0</v>
          </cell>
          <cell r="P78">
            <v>0</v>
          </cell>
          <cell r="R78">
            <v>0</v>
          </cell>
          <cell r="S78">
            <v>0</v>
          </cell>
          <cell r="T78">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6">
          <cell r="C6"/>
        </row>
        <row r="7">
          <cell r="C7"/>
        </row>
        <row r="8">
          <cell r="C8"/>
        </row>
        <row r="9">
          <cell r="C9"/>
        </row>
        <row r="10">
          <cell r="C10"/>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cell r="C107">
            <v>0</v>
          </cell>
        </row>
        <row r="108">
          <cell r="A108"/>
          <cell r="C108">
            <v>0</v>
          </cell>
        </row>
        <row r="109">
          <cell r="A109"/>
          <cell r="C109">
            <v>0</v>
          </cell>
        </row>
        <row r="110">
          <cell r="A110" t="str">
            <v>Released P&amp;L Code:</v>
          </cell>
          <cell r="C110" t="str">
            <v>U or P</v>
          </cell>
        </row>
        <row r="111">
          <cell r="A111" t="str">
            <v>CATS Required Information</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8">
          <cell r="A118" t="str">
            <v>Proposals Only:</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row>
        <row r="19">
          <cell r="C19" t="str">
            <v>Out-of-state network access fees (non-Anthem/WellPoint plans)</v>
          </cell>
          <cell r="E19">
            <v>0</v>
          </cell>
          <cell r="F19">
            <v>0</v>
          </cell>
          <cell r="G19">
            <v>0</v>
          </cell>
          <cell r="H19">
            <v>0</v>
          </cell>
        </row>
        <row r="20">
          <cell r="D20" t="str">
            <v>- per contract per month based on Anthem/Wellpoint enrollment</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D27" t="str">
            <v>- of claims net ECD's</v>
          </cell>
          <cell r="E27">
            <v>0.11700000000000001</v>
          </cell>
          <cell r="F27">
            <v>0.11700000000000001</v>
          </cell>
          <cell r="G27">
            <v>0.11700000000000001</v>
          </cell>
          <cell r="H27">
            <v>0.11700000000000001</v>
          </cell>
        </row>
        <row r="28">
          <cell r="C28" t="str">
            <v>115% aggregate stop loss charge</v>
          </cell>
        </row>
        <row r="29">
          <cell r="D29" t="str">
            <v>- per contract per month</v>
          </cell>
          <cell r="E29">
            <v>0</v>
          </cell>
          <cell r="F29">
            <v>0</v>
          </cell>
          <cell r="G29">
            <v>0</v>
          </cell>
          <cell r="H29">
            <v>0</v>
          </cell>
        </row>
        <row r="30">
          <cell r="D30" t="str">
            <v>- of claims on termination</v>
          </cell>
          <cell r="E30">
            <v>1.35E-2</v>
          </cell>
          <cell r="F30">
            <v>1.35E-2</v>
          </cell>
          <cell r="G30">
            <v>1.35E-2</v>
          </cell>
          <cell r="H30">
            <v>1.35E-2</v>
          </cell>
        </row>
        <row r="31">
          <cell r="C31" t="str">
            <v>115% aggregate stop loss charge</v>
          </cell>
        </row>
        <row r="32">
          <cell r="D32" t="str">
            <v>- of claims net ECD's</v>
          </cell>
          <cell r="E32">
            <v>1.35E-2</v>
          </cell>
          <cell r="F32">
            <v>1.35E-2</v>
          </cell>
          <cell r="G32">
            <v>1.35E-2</v>
          </cell>
          <cell r="H32">
            <v>1.35E-2</v>
          </cell>
        </row>
        <row r="33">
          <cell r="C33" t="str">
            <v>IBNR cap charge</v>
          </cell>
        </row>
        <row r="34">
          <cell r="D34" t="str">
            <v>- per contract per month</v>
          </cell>
          <cell r="E34">
            <v>0</v>
          </cell>
          <cell r="F34">
            <v>0</v>
          </cell>
          <cell r="G34">
            <v>0</v>
          </cell>
          <cell r="H34">
            <v>0</v>
          </cell>
        </row>
        <row r="35">
          <cell r="C35" t="str">
            <v>IBNR cap charge</v>
          </cell>
        </row>
        <row r="36">
          <cell r="D36" t="str">
            <v>- of claims net ECD's</v>
          </cell>
          <cell r="E36">
            <v>0</v>
          </cell>
          <cell r="F36">
            <v>0</v>
          </cell>
          <cell r="G36">
            <v>0</v>
          </cell>
          <cell r="H36">
            <v>0</v>
          </cell>
        </row>
        <row r="39">
          <cell r="E39">
            <v>32.85</v>
          </cell>
          <cell r="F39">
            <v>32.85</v>
          </cell>
          <cell r="G39">
            <v>0</v>
          </cell>
          <cell r="H39">
            <v>0</v>
          </cell>
        </row>
        <row r="40">
          <cell r="C40" t="str">
            <v>Prescription drug administration credit</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3">
          <cell r="C43" t="str">
            <v>Drug per script fee</v>
          </cell>
          <cell r="E43">
            <v>0</v>
          </cell>
          <cell r="F43">
            <v>0</v>
          </cell>
          <cell r="G43">
            <v>0</v>
          </cell>
          <cell r="H43">
            <v>0</v>
          </cell>
        </row>
        <row r="44">
          <cell r="D44" t="str">
            <v>- per script written</v>
          </cell>
        </row>
        <row r="45">
          <cell r="C45" t="str">
            <v>Variable administration</v>
          </cell>
        </row>
        <row r="46">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row>
        <row r="52">
          <cell r="D52" t="str">
            <v>- per contract per month</v>
          </cell>
          <cell r="E52">
            <v>0</v>
          </cell>
          <cell r="F52">
            <v>0</v>
          </cell>
          <cell r="G52">
            <v>0</v>
          </cell>
          <cell r="H52">
            <v>0</v>
          </cell>
        </row>
        <row r="53">
          <cell r="D53" t="str">
            <v>- of claims on termination</v>
          </cell>
          <cell r="E53">
            <v>0</v>
          </cell>
          <cell r="F53">
            <v>0</v>
          </cell>
          <cell r="G53">
            <v>0</v>
          </cell>
          <cell r="H53">
            <v>0</v>
          </cell>
        </row>
        <row r="54">
          <cell r="C54" t="str">
            <v>Risk fee</v>
          </cell>
        </row>
        <row r="55">
          <cell r="D55" t="str">
            <v>- of claims net ECD's</v>
          </cell>
          <cell r="E55">
            <v>0</v>
          </cell>
          <cell r="F55">
            <v>0</v>
          </cell>
          <cell r="G55">
            <v>0</v>
          </cell>
          <cell r="H55">
            <v>0</v>
          </cell>
        </row>
        <row r="56">
          <cell r="C56" t="str">
            <v xml:space="preserve">Reserve fee </v>
          </cell>
        </row>
        <row r="57">
          <cell r="D57" t="str">
            <v>- per contract per month</v>
          </cell>
          <cell r="E57">
            <v>0</v>
          </cell>
          <cell r="F57">
            <v>0</v>
          </cell>
          <cell r="G57">
            <v>0</v>
          </cell>
          <cell r="H57">
            <v>0</v>
          </cell>
        </row>
        <row r="58">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B67">
            <v>2</v>
          </cell>
          <cell r="C67">
            <v>3</v>
          </cell>
          <cell r="D67">
            <v>4</v>
          </cell>
          <cell r="E67">
            <v>5</v>
          </cell>
          <cell r="F67">
            <v>6</v>
          </cell>
          <cell r="G67">
            <v>7</v>
          </cell>
          <cell r="H67">
            <v>8</v>
          </cell>
          <cell r="I67">
            <v>9</v>
          </cell>
          <cell r="J67">
            <v>10</v>
          </cell>
          <cell r="K67">
            <v>11</v>
          </cell>
          <cell r="L67">
            <v>12</v>
          </cell>
        </row>
        <row r="68">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3">
          <cell r="G43" t="str">
            <v>RENEWAL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5">
          <cell r="G55" t="str">
            <v>RENEWAL Released</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2">
          <cell r="G62" t="str">
            <v>RENEWAL Released</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2">
          <cell r="G72" t="str">
            <v>Date Sent:</v>
          </cell>
          <cell r="H72">
            <v>36412</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A_UA"/>
      <sheetName val="RUA with KC"/>
      <sheetName val="Rate Sheet"/>
      <sheetName val="Rate Sheet (2)"/>
      <sheetName val="Savings"/>
      <sheetName val="Charges"/>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SStartupData"/>
      <sheetName val="SwitchBoard"/>
      <sheetName val="Main"/>
      <sheetName val="General"/>
      <sheetName val="CalcsPCPM"/>
      <sheetName val="Option1"/>
      <sheetName val="Option2"/>
      <sheetName val="Option3"/>
      <sheetName val="Option4"/>
      <sheetName val="Option5"/>
      <sheetName val="Option6"/>
      <sheetName val="Option7"/>
      <sheetName val="Option8"/>
      <sheetName val="ADMIN WORKSHEET"/>
      <sheetName val="SI ADMIN &amp; DISC RETAINED"/>
      <sheetName val="RUA (2)"/>
      <sheetName val="PCPMComparison"/>
      <sheetName val="Strategy"/>
      <sheetName val="RUA Under 250"/>
      <sheetName val="RUA"/>
      <sheetName val="BCBSGA_Renewal"/>
      <sheetName val="BCBSGA_ASORenewal"/>
      <sheetName val="BCBSGA_ASO"/>
      <sheetName val="ReleaseInformation"/>
      <sheetName val="Rate Review"/>
      <sheetName val="RateSheet_FI_GA"/>
      <sheetName val="RateSheet_FI_VA"/>
      <sheetName val="Ratesheet_SI"/>
      <sheetName val="Claims Run Out ASL Rates"/>
      <sheetName val="Savings"/>
      <sheetName val="Charges"/>
      <sheetName val="SI Assumptions NEW"/>
      <sheetName val="SI Assumptions OLD"/>
      <sheetName val="FI Assumptions"/>
      <sheetName val="GaCaveats"/>
      <sheetName val="BCBSGA_RenewalNBU"/>
      <sheetName val="Claims Projection"/>
      <sheetName val="NBUCover"/>
      <sheetName val="NBUSummary"/>
      <sheetName val="NBURevSummary"/>
      <sheetName val="NBUCharges"/>
      <sheetName val="Glossary_FI"/>
      <sheetName val="GLossary_SI"/>
      <sheetName val="Cover"/>
      <sheetName val="Import"/>
      <sheetName val="ImportBackup"/>
      <sheetName val="Hidfac"/>
      <sheetName val="Export"/>
      <sheetName val="TestAccounts"/>
      <sheetName val="Sheet1"/>
    </sheetNames>
    <sheetDataSet>
      <sheetData sheetId="0" refreshError="1"/>
      <sheetData sheetId="1">
        <row r="4">
          <cell r="X4" t="str">
            <v>13</v>
          </cell>
        </row>
      </sheetData>
      <sheetData sheetId="2" refreshError="1"/>
      <sheetData sheetId="3">
        <row r="4">
          <cell r="C4" t="str">
            <v>VIRGINIA BANKERS ASSOCIATION</v>
          </cell>
          <cell r="J4" t="str">
            <v>13-06-00</v>
          </cell>
        </row>
        <row r="18">
          <cell r="G18" t="str">
            <v>N</v>
          </cell>
        </row>
      </sheetData>
      <sheetData sheetId="4">
        <row r="12">
          <cell r="A12" t="str">
            <v>EE/Spouse</v>
          </cell>
        </row>
        <row r="17">
          <cell r="AH17">
            <v>2928</v>
          </cell>
        </row>
        <row r="20">
          <cell r="AH20">
            <v>348</v>
          </cell>
        </row>
        <row r="22">
          <cell r="AH22">
            <v>2030538.7200000002</v>
          </cell>
        </row>
        <row r="34">
          <cell r="AH34">
            <v>62889.05</v>
          </cell>
        </row>
        <row r="99">
          <cell r="AH99">
            <v>0</v>
          </cell>
        </row>
        <row r="126">
          <cell r="AH126">
            <v>1800.9777319807617</v>
          </cell>
        </row>
      </sheetData>
      <sheetData sheetId="5">
        <row r="14">
          <cell r="A14" t="str">
            <v>NETWORK ACCESS FEES</v>
          </cell>
        </row>
        <row r="15">
          <cell r="C15" t="str">
            <v>Account</v>
          </cell>
        </row>
        <row r="16">
          <cell r="A16" t="str">
            <v>Time Period:</v>
          </cell>
          <cell r="B16" t="str">
            <v xml:space="preserve">Actual </v>
          </cell>
          <cell r="C16" t="str">
            <v>Total</v>
          </cell>
          <cell r="D16" t="str">
            <v>All groups will now only show current year information on the Savings Reports.</v>
          </cell>
        </row>
        <row r="17">
          <cell r="A17" t="str">
            <v>Current</v>
          </cell>
          <cell r="B17">
            <v>0</v>
          </cell>
          <cell r="C17">
            <v>0</v>
          </cell>
          <cell r="D17" t="str">
            <v>For Current fully insured no input required.  Fees will calculate using current and prior pcpm fees and enrollment input below.</v>
          </cell>
        </row>
        <row r="18">
          <cell r="A18" t="str">
            <v>Prior</v>
          </cell>
          <cell r="B18">
            <v>0</v>
          </cell>
          <cell r="C18">
            <v>0</v>
          </cell>
          <cell r="D18" t="str">
            <v>For Current self funded the u/w must calculate the NAF from the accounting statements and input the actual NAF paid.</v>
          </cell>
        </row>
        <row r="19">
          <cell r="D19" t="str">
            <v>For 1000+ groups only - if the u/w wants Prior year information on the Savings Report, input the actual NAF paid for Prior year.</v>
          </cell>
        </row>
        <row r="78">
          <cell r="A78" t="str">
            <v>BenAdjRel</v>
          </cell>
          <cell r="B78">
            <v>1</v>
          </cell>
        </row>
        <row r="84">
          <cell r="B84" t="str">
            <v>EE/Child</v>
          </cell>
          <cell r="C84">
            <v>173</v>
          </cell>
          <cell r="D84">
            <v>214</v>
          </cell>
          <cell r="E84">
            <v>191</v>
          </cell>
          <cell r="G84" t="str">
            <v>EE/Child</v>
          </cell>
          <cell r="H84">
            <v>350</v>
          </cell>
          <cell r="I84">
            <v>426</v>
          </cell>
          <cell r="J84">
            <v>380</v>
          </cell>
          <cell r="AA84">
            <v>213</v>
          </cell>
          <cell r="AB84">
            <v>248</v>
          </cell>
        </row>
        <row r="85">
          <cell r="B85" t="str">
            <v>EE/Spouse</v>
          </cell>
          <cell r="C85">
            <v>0</v>
          </cell>
          <cell r="D85">
            <v>0</v>
          </cell>
          <cell r="E85">
            <v>0</v>
          </cell>
          <cell r="G85" t="str">
            <v>EE/Spouse</v>
          </cell>
          <cell r="H85">
            <v>0</v>
          </cell>
          <cell r="I85">
            <v>0</v>
          </cell>
          <cell r="J85">
            <v>0</v>
          </cell>
          <cell r="AA85">
            <v>0</v>
          </cell>
          <cell r="AB85">
            <v>0</v>
          </cell>
        </row>
        <row r="87">
          <cell r="B87" t="str">
            <v>EE/Spouse</v>
          </cell>
          <cell r="C87">
            <v>181</v>
          </cell>
          <cell r="D87">
            <v>233</v>
          </cell>
          <cell r="E87">
            <v>189</v>
          </cell>
          <cell r="G87" t="str">
            <v>EE/Spouse</v>
          </cell>
          <cell r="H87">
            <v>361</v>
          </cell>
          <cell r="I87">
            <v>454</v>
          </cell>
          <cell r="J87">
            <v>377</v>
          </cell>
          <cell r="AA87">
            <v>381</v>
          </cell>
          <cell r="AB87">
            <v>391</v>
          </cell>
        </row>
        <row r="89">
          <cell r="B89" t="str">
            <v>Carve out</v>
          </cell>
          <cell r="C89">
            <v>0</v>
          </cell>
          <cell r="D89">
            <v>0</v>
          </cell>
          <cell r="E89">
            <v>0</v>
          </cell>
          <cell r="G89" t="str">
            <v>Carve out</v>
          </cell>
          <cell r="H89">
            <v>0</v>
          </cell>
          <cell r="I89">
            <v>0</v>
          </cell>
          <cell r="J89">
            <v>0</v>
          </cell>
          <cell r="AA89">
            <v>0</v>
          </cell>
          <cell r="AB89">
            <v>0</v>
          </cell>
        </row>
        <row r="93">
          <cell r="B93" t="str">
            <v>EE/Child</v>
          </cell>
          <cell r="C93">
            <v>16</v>
          </cell>
          <cell r="D93">
            <v>13</v>
          </cell>
          <cell r="G93" t="str">
            <v>EE/Child</v>
          </cell>
          <cell r="H93">
            <v>32</v>
          </cell>
          <cell r="I93">
            <v>26</v>
          </cell>
          <cell r="AA93">
            <v>20</v>
          </cell>
          <cell r="AB93">
            <v>17</v>
          </cell>
        </row>
        <row r="94">
          <cell r="B94" t="str">
            <v>EE/Spouse</v>
          </cell>
          <cell r="C94">
            <v>0</v>
          </cell>
          <cell r="D94">
            <v>0</v>
          </cell>
          <cell r="G94" t="str">
            <v>EE/Spouse</v>
          </cell>
          <cell r="H94">
            <v>0</v>
          </cell>
          <cell r="I94">
            <v>0</v>
          </cell>
          <cell r="AA94">
            <v>0</v>
          </cell>
          <cell r="AB94">
            <v>0</v>
          </cell>
        </row>
        <row r="96">
          <cell r="B96" t="str">
            <v>EE/Spouse</v>
          </cell>
          <cell r="C96">
            <v>16</v>
          </cell>
          <cell r="D96">
            <v>13</v>
          </cell>
          <cell r="G96" t="str">
            <v>EE/Spouse</v>
          </cell>
          <cell r="H96">
            <v>31</v>
          </cell>
          <cell r="I96">
            <v>26</v>
          </cell>
          <cell r="AA96">
            <v>30</v>
          </cell>
          <cell r="AB96">
            <v>60</v>
          </cell>
        </row>
        <row r="98">
          <cell r="B98" t="str">
            <v>Carve out</v>
          </cell>
          <cell r="C98">
            <v>0</v>
          </cell>
          <cell r="D98">
            <v>0</v>
          </cell>
          <cell r="G98" t="str">
            <v>Carve out</v>
          </cell>
          <cell r="H98">
            <v>0</v>
          </cell>
          <cell r="I98">
            <v>0</v>
          </cell>
          <cell r="AA98">
            <v>0</v>
          </cell>
          <cell r="AB98">
            <v>0</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0.89</v>
          </cell>
          <cell r="E154">
            <v>0</v>
          </cell>
          <cell r="F154">
            <v>0.89</v>
          </cell>
          <cell r="G154">
            <v>0.89</v>
          </cell>
          <cell r="I154" t="str">
            <v>PCPM</v>
          </cell>
          <cell r="J154">
            <v>1.2293125</v>
          </cell>
        </row>
        <row r="155">
          <cell r="C155" t="str">
            <v>Over 500</v>
          </cell>
          <cell r="D155">
            <v>0</v>
          </cell>
          <cell r="E155">
            <v>0</v>
          </cell>
          <cell r="F155">
            <v>0</v>
          </cell>
          <cell r="G155">
            <v>0</v>
          </cell>
          <cell r="I155" t="str">
            <v>Annual $</v>
          </cell>
          <cell r="J155">
            <v>2360.2800000000002</v>
          </cell>
        </row>
        <row r="156">
          <cell r="C156" t="str">
            <v>FI Embedded</v>
          </cell>
          <cell r="D156">
            <v>0</v>
          </cell>
          <cell r="E156">
            <v>0</v>
          </cell>
          <cell r="I156" t="str">
            <v>FI Embedded</v>
          </cell>
          <cell r="J156">
            <v>0</v>
          </cell>
        </row>
        <row r="161">
          <cell r="A161" t="str">
            <v>EE/Child</v>
          </cell>
          <cell r="B161">
            <v>693.49</v>
          </cell>
          <cell r="C161">
            <v>693.49</v>
          </cell>
          <cell r="D161">
            <v>0</v>
          </cell>
          <cell r="E161">
            <v>693.49</v>
          </cell>
          <cell r="H161" t="str">
            <v>ASL Coverage Ratess * Ees</v>
          </cell>
          <cell r="J161">
            <v>1331500.7999999998</v>
          </cell>
        </row>
        <row r="162">
          <cell r="A162" t="str">
            <v>EE/Spouse</v>
          </cell>
          <cell r="B162">
            <v>0</v>
          </cell>
          <cell r="C162">
            <v>0</v>
          </cell>
          <cell r="E162">
            <v>0</v>
          </cell>
        </row>
        <row r="164">
          <cell r="A164" t="str">
            <v>EE/Spouse</v>
          </cell>
          <cell r="B164">
            <v>693.49</v>
          </cell>
          <cell r="C164">
            <v>693.49</v>
          </cell>
          <cell r="D164">
            <v>0</v>
          </cell>
          <cell r="E164">
            <v>693.49</v>
          </cell>
          <cell r="H164" t="str">
            <v>Current Commission</v>
          </cell>
          <cell r="J164">
            <v>0</v>
          </cell>
        </row>
        <row r="166">
          <cell r="A166" t="str">
            <v>Carve out</v>
          </cell>
          <cell r="B166">
            <v>0</v>
          </cell>
          <cell r="C166">
            <v>0</v>
          </cell>
          <cell r="D166">
            <v>0</v>
          </cell>
          <cell r="E166">
            <v>0</v>
          </cell>
        </row>
        <row r="172">
          <cell r="A172" t="str">
            <v>FACILITY AND PROFESSIONAL SAVINGS SUMMARY AND FACILITY SAVINGS ADJUSTMENTS</v>
          </cell>
        </row>
        <row r="173">
          <cell r="A173" t="str">
            <v>Facility Savings</v>
          </cell>
          <cell r="C173" t="str">
            <v>Covered</v>
          </cell>
          <cell r="D173" t="str">
            <v>100% Savings</v>
          </cell>
          <cell r="E173" t="str">
            <v>% of  Covered</v>
          </cell>
          <cell r="G173" t="str">
            <v>Override</v>
          </cell>
          <cell r="H173" t="str">
            <v>Override Savings</v>
          </cell>
          <cell r="I173" t="str">
            <v>Dollar Adjustment</v>
          </cell>
          <cell r="J173" t="str">
            <v>Override % of Fac Cov</v>
          </cell>
        </row>
        <row r="174">
          <cell r="A174" t="str">
            <v>Current</v>
          </cell>
          <cell r="C174">
            <v>1008656.99</v>
          </cell>
          <cell r="D174">
            <v>457304.9</v>
          </cell>
          <cell r="E174">
            <v>0.45337999392637929</v>
          </cell>
          <cell r="G174">
            <v>0</v>
          </cell>
          <cell r="H174">
            <v>0</v>
          </cell>
          <cell r="I174">
            <v>0</v>
          </cell>
          <cell r="J174">
            <v>0</v>
          </cell>
        </row>
        <row r="175">
          <cell r="A175" t="str">
            <v>Prior</v>
          </cell>
          <cell r="C175">
            <v>505795.82</v>
          </cell>
          <cell r="D175">
            <v>267356.59999999998</v>
          </cell>
          <cell r="E175">
            <v>0.52858602113398245</v>
          </cell>
          <cell r="G175">
            <v>0</v>
          </cell>
          <cell r="H175">
            <v>0</v>
          </cell>
          <cell r="I175">
            <v>0</v>
          </cell>
          <cell r="J175">
            <v>0</v>
          </cell>
        </row>
        <row r="176">
          <cell r="A176" t="str">
            <v>Professional Savings</v>
          </cell>
          <cell r="C176" t="str">
            <v>Covered</v>
          </cell>
          <cell r="D176" t="str">
            <v>100% Savings</v>
          </cell>
          <cell r="E176" t="str">
            <v>% of  Covered</v>
          </cell>
        </row>
        <row r="177">
          <cell r="A177" t="str">
            <v>Current</v>
          </cell>
          <cell r="C177">
            <v>924446.84000000008</v>
          </cell>
          <cell r="D177">
            <v>487272.58</v>
          </cell>
          <cell r="E177">
            <v>0.52709637689929256</v>
          </cell>
        </row>
        <row r="178">
          <cell r="A178" t="str">
            <v>Prior</v>
          </cell>
          <cell r="C178">
            <v>735661.26</v>
          </cell>
          <cell r="D178">
            <v>394933.31</v>
          </cell>
          <cell r="E178">
            <v>0.53684124946310208</v>
          </cell>
        </row>
        <row r="234">
          <cell r="A234" t="str">
            <v>NETWORK ACCESS FEES</v>
          </cell>
        </row>
        <row r="236">
          <cell r="C236" t="str">
            <v>NAF Fees PCPM</v>
          </cell>
          <cell r="J236" t="str">
            <v>PCPM</v>
          </cell>
        </row>
        <row r="237">
          <cell r="A237" t="str">
            <v>Projection Default</v>
          </cell>
          <cell r="C237">
            <v>0</v>
          </cell>
          <cell r="J237" t="str">
            <v>Used In Calcs</v>
          </cell>
        </row>
        <row r="238">
          <cell r="A238" t="str">
            <v>Override</v>
          </cell>
          <cell r="C238">
            <v>0</v>
          </cell>
          <cell r="E238" t="str">
            <v>Account Weighted Current</v>
          </cell>
          <cell r="J238">
            <v>0</v>
          </cell>
        </row>
        <row r="239">
          <cell r="A239" t="str">
            <v>Current</v>
          </cell>
          <cell r="C239">
            <v>21.74</v>
          </cell>
          <cell r="E239">
            <v>21.74</v>
          </cell>
          <cell r="J239" t="str">
            <v>PMPM</v>
          </cell>
        </row>
        <row r="240">
          <cell r="A240" t="str">
            <v>Prior</v>
          </cell>
          <cell r="C240">
            <v>13.29</v>
          </cell>
          <cell r="J240">
            <v>0</v>
          </cell>
        </row>
        <row r="241">
          <cell r="A241" t="str">
            <v>ADMINISTRATION FEES</v>
          </cell>
        </row>
        <row r="242">
          <cell r="G242" t="str">
            <v>Default Admin Development</v>
          </cell>
          <cell r="I242" t="str">
            <v>PCPM</v>
          </cell>
        </row>
        <row r="243">
          <cell r="G243" t="str">
            <v>Projection Default Base</v>
          </cell>
          <cell r="I243">
            <v>0</v>
          </cell>
        </row>
        <row r="244">
          <cell r="B244" t="str">
            <v>Med &amp; Drug</v>
          </cell>
          <cell r="C244" t="str">
            <v>Drug Credit</v>
          </cell>
          <cell r="E244" t="str">
            <v>Adjustment to Current</v>
          </cell>
          <cell r="G244" t="str">
            <v>Finance Admin (1000+)</v>
          </cell>
          <cell r="I244">
            <v>0</v>
          </cell>
        </row>
        <row r="245">
          <cell r="B245" t="str">
            <v>PCPM</v>
          </cell>
          <cell r="C245" t="str">
            <v>PCPM</v>
          </cell>
          <cell r="E245" t="str">
            <v>for HMC Embedded Products</v>
          </cell>
          <cell r="G245" t="str">
            <v>ITS Admin</v>
          </cell>
          <cell r="H245">
            <v>14.6</v>
          </cell>
          <cell r="I245">
            <v>0</v>
          </cell>
          <cell r="J245" t="str">
            <v>PCPM</v>
          </cell>
        </row>
        <row r="246">
          <cell r="A246" t="str">
            <v>Default:</v>
          </cell>
          <cell r="B246">
            <v>32.640132855191247</v>
          </cell>
          <cell r="C246">
            <v>-7.75</v>
          </cell>
          <cell r="E246">
            <v>0.2</v>
          </cell>
          <cell r="G246" t="str">
            <v>POS Standard</v>
          </cell>
          <cell r="I246">
            <v>0</v>
          </cell>
          <cell r="J246" t="str">
            <v>Used In Calcs</v>
          </cell>
        </row>
        <row r="247">
          <cell r="A247" t="str">
            <v>Override:</v>
          </cell>
          <cell r="B247">
            <v>31.36</v>
          </cell>
          <cell r="C247">
            <v>-9.91</v>
          </cell>
          <cell r="G247" t="str">
            <v>Managed Mental Health</v>
          </cell>
          <cell r="I247">
            <v>0</v>
          </cell>
          <cell r="J247">
            <v>31.36</v>
          </cell>
        </row>
        <row r="248">
          <cell r="A248" t="str">
            <v>Current:</v>
          </cell>
          <cell r="B248">
            <v>31.36</v>
          </cell>
          <cell r="C248">
            <v>-9.91</v>
          </cell>
          <cell r="G248" t="str">
            <v>Customized Products</v>
          </cell>
          <cell r="I248">
            <v>0</v>
          </cell>
          <cell r="J248">
            <v>-9.91</v>
          </cell>
        </row>
        <row r="249">
          <cell r="A249" t="str">
            <v>Prior:</v>
          </cell>
          <cell r="B249">
            <v>39.71</v>
          </cell>
          <cell r="C249">
            <v>-10.66</v>
          </cell>
          <cell r="G249" t="str">
            <v xml:space="preserve">Open Access HMO </v>
          </cell>
          <cell r="I249">
            <v>0</v>
          </cell>
        </row>
        <row r="250">
          <cell r="G250" t="str">
            <v>No Pharmacy</v>
          </cell>
          <cell r="I250">
            <v>0</v>
          </cell>
        </row>
        <row r="251">
          <cell r="A251" t="str">
            <v>NBU Actual Drug Credit</v>
          </cell>
          <cell r="C251">
            <v>0</v>
          </cell>
          <cell r="G251" t="str">
            <v>Future Moms(FI Only)</v>
          </cell>
          <cell r="I251">
            <v>0</v>
          </cell>
        </row>
        <row r="252">
          <cell r="G252" t="str">
            <v>Condition Care</v>
          </cell>
          <cell r="I252">
            <v>0</v>
          </cell>
        </row>
        <row r="253">
          <cell r="A253" t="str">
            <v>Account Weighted PCPM</v>
          </cell>
          <cell r="C253">
            <v>31.36</v>
          </cell>
          <cell r="G253" t="str">
            <v xml:space="preserve">Default </v>
          </cell>
          <cell r="I253">
            <v>0</v>
          </cell>
        </row>
        <row r="254">
          <cell r="A254" t="str">
            <v>Pharmacy Per Script</v>
          </cell>
          <cell r="J254" t="str">
            <v>Used In Calcs</v>
          </cell>
        </row>
        <row r="255">
          <cell r="B255" t="str">
            <v>Fee</v>
          </cell>
          <cell r="C255" t="str">
            <v xml:space="preserve"> # of Scripts</v>
          </cell>
          <cell r="J255" t="str">
            <v>Annual Dollars</v>
          </cell>
        </row>
        <row r="256">
          <cell r="A256" t="str">
            <v>Default:</v>
          </cell>
          <cell r="B256" t="str">
            <v>n/a</v>
          </cell>
          <cell r="C256" t="str">
            <v>n/a</v>
          </cell>
          <cell r="J256" t="str">
            <v>n/a</v>
          </cell>
        </row>
        <row r="257">
          <cell r="A257" t="str">
            <v>Override:</v>
          </cell>
          <cell r="B257">
            <v>0</v>
          </cell>
          <cell r="C257">
            <v>0</v>
          </cell>
          <cell r="J257">
            <v>0</v>
          </cell>
        </row>
        <row r="258">
          <cell r="A258" t="str">
            <v>Current:</v>
          </cell>
          <cell r="B258">
            <v>0</v>
          </cell>
          <cell r="C258">
            <v>0</v>
          </cell>
          <cell r="J258">
            <v>0</v>
          </cell>
        </row>
        <row r="259">
          <cell r="A259" t="str">
            <v>Prior:</v>
          </cell>
          <cell r="B259">
            <v>0</v>
          </cell>
          <cell r="C259">
            <v>0</v>
          </cell>
          <cell r="J259">
            <v>0</v>
          </cell>
        </row>
        <row r="264">
          <cell r="A264" t="str">
            <v>ADMINISTRATION EXPENSE RATIO</v>
          </cell>
        </row>
        <row r="265">
          <cell r="B265" t="str">
            <v>Med &amp; Drug</v>
          </cell>
        </row>
        <row r="266">
          <cell r="A266" t="str">
            <v>Default:</v>
          </cell>
          <cell r="B266">
            <v>0</v>
          </cell>
          <cell r="J266"/>
        </row>
        <row r="267">
          <cell r="A267" t="str">
            <v>Override:</v>
          </cell>
          <cell r="B267">
            <v>0</v>
          </cell>
          <cell r="J267" t="str">
            <v>Used In Calcs</v>
          </cell>
        </row>
        <row r="268">
          <cell r="A268" t="str">
            <v>Current:</v>
          </cell>
          <cell r="B268" t="str">
            <v>0</v>
          </cell>
          <cell r="J268">
            <v>0</v>
          </cell>
        </row>
        <row r="269">
          <cell r="A269" t="str">
            <v>Prior:</v>
          </cell>
          <cell r="B269" t="str">
            <v>0</v>
          </cell>
        </row>
        <row r="271">
          <cell r="A271" t="str">
            <v>HEALTH PROMOTION SERVICES  - (Not included Base Admin) - All PCPM except Wellness</v>
          </cell>
        </row>
        <row r="272">
          <cell r="D272" t="str">
            <v>Anthem Rewards</v>
          </cell>
          <cell r="F272" t="str">
            <v>EAP</v>
          </cell>
        </row>
        <row r="273">
          <cell r="A273" t="str">
            <v>Staying Healthy Reminders</v>
          </cell>
          <cell r="C273">
            <v>0.24</v>
          </cell>
          <cell r="D273" t="str">
            <v>Basic</v>
          </cell>
          <cell r="E273">
            <v>0</v>
          </cell>
          <cell r="F273" t="str">
            <v>Basic</v>
          </cell>
          <cell r="G273">
            <v>0</v>
          </cell>
        </row>
        <row r="274">
          <cell r="A274" t="str">
            <v>My Health Adv Gold</v>
          </cell>
          <cell r="C274">
            <v>0.61</v>
          </cell>
          <cell r="D274" t="str">
            <v>Premier</v>
          </cell>
          <cell r="E274">
            <v>0</v>
          </cell>
          <cell r="F274" t="str">
            <v>Enhanced 4</v>
          </cell>
          <cell r="G274">
            <v>0</v>
          </cell>
          <cell r="J274" t="str">
            <v>Used In Calcs</v>
          </cell>
        </row>
        <row r="275">
          <cell r="A275" t="str">
            <v>Anthem Health Rewards</v>
          </cell>
          <cell r="C275">
            <v>0.5</v>
          </cell>
          <cell r="D275" t="str">
            <v>Delux</v>
          </cell>
          <cell r="E275">
            <v>0</v>
          </cell>
          <cell r="F275" t="str">
            <v>Enhanced 6</v>
          </cell>
          <cell r="G275">
            <v>2.12</v>
          </cell>
          <cell r="H275" t="str">
            <v>Health Promotion Total:</v>
          </cell>
          <cell r="J275">
            <v>3.47</v>
          </cell>
        </row>
        <row r="276">
          <cell r="C276">
            <v>0</v>
          </cell>
        </row>
        <row r="277">
          <cell r="C277">
            <v>0</v>
          </cell>
          <cell r="F277" t="str">
            <v>Wellness and Screening</v>
          </cell>
          <cell r="H277" t="str">
            <v>N</v>
          </cell>
        </row>
        <row r="278">
          <cell r="C278">
            <v>0</v>
          </cell>
        </row>
        <row r="279">
          <cell r="A279" t="str">
            <v>RISK</v>
          </cell>
        </row>
        <row r="280">
          <cell r="C280" t="str">
            <v>Projection Default</v>
          </cell>
          <cell r="E280">
            <v>0</v>
          </cell>
          <cell r="J280"/>
        </row>
        <row r="281">
          <cell r="C281" t="str">
            <v>Projection Override</v>
          </cell>
          <cell r="E281">
            <v>0</v>
          </cell>
          <cell r="J281" t="str">
            <v>Used In Calcs</v>
          </cell>
        </row>
        <row r="282">
          <cell r="C282" t="str">
            <v>Current</v>
          </cell>
          <cell r="E282">
            <v>0</v>
          </cell>
          <cell r="J282">
            <v>0</v>
          </cell>
        </row>
        <row r="283">
          <cell r="C283" t="str">
            <v>Prior</v>
          </cell>
          <cell r="E283">
            <v>0</v>
          </cell>
        </row>
        <row r="284">
          <cell r="A284" t="str">
            <v>SECTION 8: SAVINGS EXHIBIT - Enter Account total, not by Option</v>
          </cell>
        </row>
        <row r="285">
          <cell r="A285" t="str">
            <v>Self Insured</v>
          </cell>
          <cell r="C285" t="str">
            <v>Admin</v>
          </cell>
          <cell r="D285" t="str">
            <v>Total</v>
          </cell>
        </row>
        <row r="286">
          <cell r="B286" t="str">
            <v>Current</v>
          </cell>
          <cell r="C286">
            <v>0</v>
          </cell>
          <cell r="D286">
            <v>0</v>
          </cell>
        </row>
        <row r="287">
          <cell r="B287" t="str">
            <v>Prior</v>
          </cell>
          <cell r="C287">
            <v>0</v>
          </cell>
          <cell r="D28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8">
          <cell r="A18" t="str">
            <v>Comments:</v>
          </cell>
        </row>
      </sheetData>
      <sheetData sheetId="18" refreshError="1"/>
      <sheetData sheetId="19">
        <row r="4">
          <cell r="A4" t="str">
            <v>115% Minimum Premium Funding</v>
          </cell>
        </row>
      </sheetData>
      <sheetData sheetId="20" refreshError="1"/>
      <sheetData sheetId="21" refreshError="1"/>
      <sheetData sheetId="22" refreshError="1"/>
      <sheetData sheetId="23">
        <row r="7">
          <cell r="G7">
            <v>0.04</v>
          </cell>
        </row>
        <row r="34">
          <cell r="G34">
            <v>41453.524710648147</v>
          </cell>
        </row>
      </sheetData>
      <sheetData sheetId="24">
        <row r="8">
          <cell r="A8" t="str">
            <v>Vision (Fully Insured Premium)</v>
          </cell>
        </row>
        <row r="11">
          <cell r="A11" t="str">
            <v>Self-funded Lumenos incentives</v>
          </cell>
        </row>
        <row r="12">
          <cell r="A12" t="str">
            <v xml:space="preserve">      and applicable banking fees </v>
          </cell>
        </row>
        <row r="15">
          <cell r="A15" t="str">
            <v>Total NBU self insured</v>
          </cell>
        </row>
        <row r="37">
          <cell r="A37" t="str">
            <v>EE/Child</v>
          </cell>
        </row>
        <row r="38">
          <cell r="A38" t="str">
            <v>EE/Spouse/Dep - Georgia</v>
          </cell>
        </row>
        <row r="40">
          <cell r="A40" t="str">
            <v>EE/Spouse</v>
          </cell>
        </row>
        <row r="49">
          <cell r="A49" t="str">
            <v>EE/Child</v>
          </cell>
        </row>
        <row r="50">
          <cell r="A50" t="str">
            <v>EE/Spouse/Dep - Georgia</v>
          </cell>
        </row>
        <row r="52">
          <cell r="A52" t="str">
            <v>EE/Spouse</v>
          </cell>
        </row>
        <row r="83">
          <cell r="A83" t="str">
            <v>EE/Child</v>
          </cell>
        </row>
        <row r="84">
          <cell r="A84" t="str">
            <v>EE/One</v>
          </cell>
        </row>
        <row r="86">
          <cell r="A86" t="str">
            <v>EE/Spouse</v>
          </cell>
        </row>
        <row r="98">
          <cell r="A98" t="str">
            <v>EE/Child</v>
          </cell>
        </row>
        <row r="99">
          <cell r="A99" t="str">
            <v>EE/One</v>
          </cell>
        </row>
        <row r="101">
          <cell r="A101" t="str">
            <v>EE/Spouse</v>
          </cell>
        </row>
        <row r="113">
          <cell r="A113" t="str">
            <v>EE/Child</v>
          </cell>
        </row>
        <row r="114">
          <cell r="A114" t="str">
            <v>EE/One</v>
          </cell>
        </row>
        <row r="116">
          <cell r="A116" t="str">
            <v>EE/Spouse</v>
          </cell>
        </row>
        <row r="128">
          <cell r="A128" t="str">
            <v>EE/Child</v>
          </cell>
        </row>
        <row r="129">
          <cell r="A129" t="str">
            <v>EE/One</v>
          </cell>
        </row>
        <row r="131">
          <cell r="A131" t="str">
            <v>EE/Spouse</v>
          </cell>
        </row>
        <row r="142">
          <cell r="B142" t="str">
            <v>N</v>
          </cell>
        </row>
        <row r="144">
          <cell r="A144" t="str">
            <v>EE/Child</v>
          </cell>
        </row>
        <row r="145">
          <cell r="A145" t="str">
            <v>EE/One</v>
          </cell>
        </row>
        <row r="147">
          <cell r="A147" t="str">
            <v>EE/Spouse</v>
          </cell>
        </row>
        <row r="159">
          <cell r="A159" t="str">
            <v>EE/Child</v>
          </cell>
        </row>
        <row r="160">
          <cell r="A160" t="str">
            <v>EE/One</v>
          </cell>
        </row>
        <row r="162">
          <cell r="A162" t="str">
            <v>EE/Spouse</v>
          </cell>
        </row>
        <row r="174">
          <cell r="A174" t="str">
            <v>EE/Child</v>
          </cell>
        </row>
        <row r="175">
          <cell r="A175" t="str">
            <v>EE/One</v>
          </cell>
        </row>
        <row r="177">
          <cell r="A177" t="str">
            <v>EE/Spouse</v>
          </cell>
        </row>
        <row r="189">
          <cell r="A189" t="str">
            <v>EE/Child</v>
          </cell>
        </row>
        <row r="190">
          <cell r="A190" t="str">
            <v>EE/One</v>
          </cell>
        </row>
        <row r="192">
          <cell r="A192" t="str">
            <v>EE/Spouse</v>
          </cell>
        </row>
        <row r="205">
          <cell r="A205" t="str">
            <v>Employee and One Child</v>
          </cell>
        </row>
        <row r="206">
          <cell r="A206" t="str">
            <v>Employee and One</v>
          </cell>
        </row>
        <row r="208">
          <cell r="A208" t="str">
            <v>Employee and Spouse</v>
          </cell>
        </row>
      </sheetData>
      <sheetData sheetId="25">
        <row r="19">
          <cell r="D19" t="str">
            <v>Employee Only</v>
          </cell>
          <cell r="E19">
            <v>693.49</v>
          </cell>
          <cell r="F19">
            <v>693.49</v>
          </cell>
          <cell r="G19">
            <v>693.49</v>
          </cell>
          <cell r="H19">
            <v>0</v>
          </cell>
          <cell r="I19">
            <v>0</v>
          </cell>
          <cell r="J19">
            <v>0</v>
          </cell>
          <cell r="K19">
            <v>0</v>
          </cell>
          <cell r="L19">
            <v>0</v>
          </cell>
          <cell r="N19">
            <v>0</v>
          </cell>
          <cell r="O19">
            <v>0</v>
          </cell>
          <cell r="P19">
            <v>0</v>
          </cell>
          <cell r="Q19">
            <v>0</v>
          </cell>
          <cell r="R19">
            <v>0</v>
          </cell>
        </row>
        <row r="20">
          <cell r="D20" t="str">
            <v>ACA Reinsurance Fee</v>
          </cell>
          <cell r="E20">
            <v>0</v>
          </cell>
          <cell r="F20">
            <v>0</v>
          </cell>
          <cell r="G20">
            <v>0</v>
          </cell>
          <cell r="H20">
            <v>0</v>
          </cell>
          <cell r="I20">
            <v>0</v>
          </cell>
          <cell r="J20">
            <v>0</v>
          </cell>
          <cell r="K20">
            <v>0</v>
          </cell>
          <cell r="L20">
            <v>0</v>
          </cell>
        </row>
        <row r="21">
          <cell r="D21" t="str">
            <v>ACA Insurer Fee</v>
          </cell>
          <cell r="E21">
            <v>0</v>
          </cell>
          <cell r="F21">
            <v>0</v>
          </cell>
          <cell r="G21">
            <v>0</v>
          </cell>
          <cell r="H21">
            <v>0</v>
          </cell>
          <cell r="I21">
            <v>0</v>
          </cell>
          <cell r="J21">
            <v>0</v>
          </cell>
          <cell r="K21">
            <v>0</v>
          </cell>
          <cell r="L21">
            <v>0</v>
          </cell>
        </row>
        <row r="23">
          <cell r="D23" t="str">
            <v>Employee and Spouse</v>
          </cell>
          <cell r="E23">
            <v>0</v>
          </cell>
          <cell r="F23">
            <v>0</v>
          </cell>
          <cell r="G23">
            <v>0</v>
          </cell>
          <cell r="H23">
            <v>0</v>
          </cell>
          <cell r="I23">
            <v>0</v>
          </cell>
          <cell r="J23">
            <v>0</v>
          </cell>
          <cell r="K23">
            <v>0</v>
          </cell>
          <cell r="L23">
            <v>0</v>
          </cell>
          <cell r="N23">
            <v>0</v>
          </cell>
          <cell r="O23">
            <v>0</v>
          </cell>
          <cell r="P23">
            <v>0</v>
          </cell>
          <cell r="Q23">
            <v>0</v>
          </cell>
          <cell r="R23">
            <v>0</v>
          </cell>
        </row>
        <row r="24">
          <cell r="D24" t="str">
            <v>ACA Reinsurance Fee</v>
          </cell>
          <cell r="E24">
            <v>0</v>
          </cell>
          <cell r="F24">
            <v>0</v>
          </cell>
          <cell r="G24">
            <v>0</v>
          </cell>
          <cell r="H24">
            <v>0</v>
          </cell>
          <cell r="I24">
            <v>0</v>
          </cell>
          <cell r="J24">
            <v>0</v>
          </cell>
          <cell r="K24">
            <v>0</v>
          </cell>
          <cell r="L24">
            <v>0</v>
          </cell>
        </row>
        <row r="25">
          <cell r="D25" t="str">
            <v>ACA Insurer Fee</v>
          </cell>
          <cell r="E25">
            <v>0</v>
          </cell>
          <cell r="F25">
            <v>0</v>
          </cell>
          <cell r="G25">
            <v>0</v>
          </cell>
          <cell r="H25">
            <v>0</v>
          </cell>
          <cell r="I25">
            <v>0</v>
          </cell>
          <cell r="J25">
            <v>0</v>
          </cell>
          <cell r="K25">
            <v>0</v>
          </cell>
          <cell r="L25">
            <v>0</v>
          </cell>
        </row>
        <row r="27">
          <cell r="D27" t="str">
            <v>Employee and Children</v>
          </cell>
          <cell r="E27">
            <v>693.49</v>
          </cell>
          <cell r="F27">
            <v>693.49</v>
          </cell>
          <cell r="G27">
            <v>693.49</v>
          </cell>
          <cell r="H27">
            <v>0</v>
          </cell>
          <cell r="I27">
            <v>0</v>
          </cell>
          <cell r="J27">
            <v>0</v>
          </cell>
          <cell r="K27">
            <v>0</v>
          </cell>
          <cell r="L27">
            <v>0</v>
          </cell>
          <cell r="N27">
            <v>0</v>
          </cell>
          <cell r="O27">
            <v>0</v>
          </cell>
          <cell r="P27">
            <v>0</v>
          </cell>
          <cell r="Q27">
            <v>0</v>
          </cell>
          <cell r="R27">
            <v>0</v>
          </cell>
        </row>
        <row r="28">
          <cell r="D28" t="str">
            <v>ACA Reinsurance Fee</v>
          </cell>
          <cell r="E28">
            <v>0</v>
          </cell>
          <cell r="F28">
            <v>0</v>
          </cell>
          <cell r="G28">
            <v>0</v>
          </cell>
          <cell r="H28">
            <v>0</v>
          </cell>
          <cell r="I28">
            <v>0</v>
          </cell>
          <cell r="J28">
            <v>0</v>
          </cell>
          <cell r="K28">
            <v>0</v>
          </cell>
          <cell r="L28">
            <v>0</v>
          </cell>
        </row>
        <row r="29">
          <cell r="D29" t="str">
            <v>ACA Insurer Fee</v>
          </cell>
          <cell r="E29">
            <v>0</v>
          </cell>
          <cell r="F29">
            <v>0</v>
          </cell>
          <cell r="G29">
            <v>0</v>
          </cell>
          <cell r="H29">
            <v>0</v>
          </cell>
          <cell r="I29">
            <v>0</v>
          </cell>
          <cell r="J29">
            <v>0</v>
          </cell>
          <cell r="K29">
            <v>0</v>
          </cell>
          <cell r="L29">
            <v>0</v>
          </cell>
        </row>
        <row r="31">
          <cell r="D31" t="str">
            <v>Employee and Family</v>
          </cell>
          <cell r="E31">
            <v>693.49</v>
          </cell>
          <cell r="F31">
            <v>693.49</v>
          </cell>
          <cell r="G31">
            <v>693.49</v>
          </cell>
          <cell r="H31">
            <v>0</v>
          </cell>
          <cell r="I31">
            <v>0</v>
          </cell>
          <cell r="J31">
            <v>0</v>
          </cell>
          <cell r="K31">
            <v>0</v>
          </cell>
          <cell r="L31">
            <v>0</v>
          </cell>
          <cell r="N31">
            <v>0</v>
          </cell>
          <cell r="O31">
            <v>0</v>
          </cell>
          <cell r="P31">
            <v>0</v>
          </cell>
          <cell r="Q31">
            <v>0</v>
          </cell>
          <cell r="R31">
            <v>0</v>
          </cell>
        </row>
        <row r="32">
          <cell r="D32" t="str">
            <v>ACA Reinsurance Fee</v>
          </cell>
          <cell r="E32">
            <v>0</v>
          </cell>
          <cell r="F32">
            <v>0</v>
          </cell>
          <cell r="G32">
            <v>0</v>
          </cell>
          <cell r="H32">
            <v>0</v>
          </cell>
          <cell r="I32">
            <v>0</v>
          </cell>
          <cell r="J32">
            <v>0</v>
          </cell>
          <cell r="K32">
            <v>0</v>
          </cell>
          <cell r="L32">
            <v>0</v>
          </cell>
        </row>
        <row r="33">
          <cell r="D33" t="str">
            <v>ACA Insurer Fee</v>
          </cell>
          <cell r="E33">
            <v>0</v>
          </cell>
          <cell r="F33">
            <v>0</v>
          </cell>
          <cell r="G33">
            <v>0</v>
          </cell>
          <cell r="H33">
            <v>0</v>
          </cell>
          <cell r="I33">
            <v>0</v>
          </cell>
          <cell r="J33">
            <v>0</v>
          </cell>
          <cell r="K33">
            <v>0</v>
          </cell>
          <cell r="L33">
            <v>0</v>
          </cell>
        </row>
        <row r="37">
          <cell r="D37" t="str">
            <v>Employee Only</v>
          </cell>
          <cell r="E37">
            <v>659.14615718771699</v>
          </cell>
          <cell r="F37">
            <v>-16.797274802573547</v>
          </cell>
          <cell r="G37">
            <v>659.14615718771699</v>
          </cell>
          <cell r="H37">
            <v>0</v>
          </cell>
          <cell r="I37">
            <v>0</v>
          </cell>
          <cell r="J37">
            <v>0</v>
          </cell>
          <cell r="K37">
            <v>0</v>
          </cell>
          <cell r="L37">
            <v>0</v>
          </cell>
          <cell r="N37">
            <v>0</v>
          </cell>
          <cell r="O37">
            <v>0</v>
          </cell>
          <cell r="P37">
            <v>0</v>
          </cell>
          <cell r="Q37">
            <v>0</v>
          </cell>
          <cell r="R37">
            <v>0</v>
          </cell>
        </row>
        <row r="38">
          <cell r="D38" t="str">
            <v>ACA Reinsurance Fee</v>
          </cell>
          <cell r="E38">
            <v>7.4877049180327866</v>
          </cell>
          <cell r="F38">
            <v>0</v>
          </cell>
          <cell r="G38">
            <v>7.4877049180327866</v>
          </cell>
          <cell r="H38">
            <v>0</v>
          </cell>
          <cell r="I38">
            <v>0</v>
          </cell>
          <cell r="J38">
            <v>0</v>
          </cell>
          <cell r="K38">
            <v>0</v>
          </cell>
          <cell r="L38">
            <v>0</v>
          </cell>
        </row>
        <row r="39">
          <cell r="D39" t="str">
            <v>ACA Insurer Fee</v>
          </cell>
          <cell r="E39">
            <v>16.797274802573547</v>
          </cell>
          <cell r="F39">
            <v>16.797274802573547</v>
          </cell>
          <cell r="G39">
            <v>16.797274802573547</v>
          </cell>
          <cell r="H39">
            <v>0</v>
          </cell>
          <cell r="I39">
            <v>0</v>
          </cell>
          <cell r="J39">
            <v>0</v>
          </cell>
          <cell r="K39">
            <v>0</v>
          </cell>
          <cell r="L39">
            <v>0</v>
          </cell>
        </row>
        <row r="41">
          <cell r="D41" t="str">
            <v>Employee and Spouse</v>
          </cell>
          <cell r="E41">
            <v>0</v>
          </cell>
          <cell r="F41">
            <v>0</v>
          </cell>
          <cell r="G41">
            <v>0</v>
          </cell>
          <cell r="H41">
            <v>0</v>
          </cell>
          <cell r="I41">
            <v>0</v>
          </cell>
          <cell r="J41">
            <v>0</v>
          </cell>
          <cell r="K41">
            <v>0</v>
          </cell>
          <cell r="L41">
            <v>0</v>
          </cell>
          <cell r="N41">
            <v>0</v>
          </cell>
          <cell r="O41">
            <v>0</v>
          </cell>
          <cell r="P41">
            <v>0</v>
          </cell>
          <cell r="Q41">
            <v>0</v>
          </cell>
          <cell r="R41">
            <v>0</v>
          </cell>
        </row>
        <row r="42">
          <cell r="D42" t="str">
            <v>ACA Reinsurance Fee</v>
          </cell>
          <cell r="E42">
            <v>0</v>
          </cell>
          <cell r="F42">
            <v>0</v>
          </cell>
          <cell r="G42">
            <v>0</v>
          </cell>
          <cell r="H42">
            <v>0</v>
          </cell>
          <cell r="I42">
            <v>0</v>
          </cell>
          <cell r="J42">
            <v>0</v>
          </cell>
          <cell r="K42">
            <v>0</v>
          </cell>
          <cell r="L42">
            <v>0</v>
          </cell>
        </row>
        <row r="43">
          <cell r="D43" t="str">
            <v>ACA Insurer Fee</v>
          </cell>
          <cell r="E43">
            <v>0</v>
          </cell>
          <cell r="F43">
            <v>0</v>
          </cell>
          <cell r="G43">
            <v>0</v>
          </cell>
          <cell r="H43">
            <v>0</v>
          </cell>
          <cell r="I43">
            <v>0</v>
          </cell>
          <cell r="J43">
            <v>0</v>
          </cell>
          <cell r="K43">
            <v>0</v>
          </cell>
          <cell r="L43">
            <v>0</v>
          </cell>
        </row>
        <row r="45">
          <cell r="D45" t="str">
            <v>Employee and Children</v>
          </cell>
          <cell r="E45">
            <v>659.14615718771699</v>
          </cell>
          <cell r="F45">
            <v>-16.797274802573547</v>
          </cell>
          <cell r="G45">
            <v>659.14615718771699</v>
          </cell>
          <cell r="H45">
            <v>0</v>
          </cell>
          <cell r="I45">
            <v>0</v>
          </cell>
          <cell r="J45">
            <v>0</v>
          </cell>
          <cell r="K45">
            <v>0</v>
          </cell>
          <cell r="L45">
            <v>0</v>
          </cell>
          <cell r="N45">
            <v>0</v>
          </cell>
          <cell r="O45">
            <v>0</v>
          </cell>
          <cell r="P45">
            <v>0</v>
          </cell>
          <cell r="Q45">
            <v>0</v>
          </cell>
          <cell r="R45">
            <v>0</v>
          </cell>
        </row>
        <row r="46">
          <cell r="D46" t="str">
            <v>ACA Reinsurance Fee</v>
          </cell>
          <cell r="E46">
            <v>7.4877049180327866</v>
          </cell>
          <cell r="F46">
            <v>0</v>
          </cell>
          <cell r="G46">
            <v>7.4877049180327866</v>
          </cell>
          <cell r="H46">
            <v>0</v>
          </cell>
          <cell r="I46">
            <v>0</v>
          </cell>
          <cell r="J46">
            <v>0</v>
          </cell>
          <cell r="K46">
            <v>0</v>
          </cell>
          <cell r="L46">
            <v>0</v>
          </cell>
        </row>
        <row r="47">
          <cell r="D47" t="str">
            <v>ACA Insurer Fee</v>
          </cell>
          <cell r="E47">
            <v>16.797274802573547</v>
          </cell>
          <cell r="F47">
            <v>16.797274802573547</v>
          </cell>
          <cell r="G47">
            <v>16.797274802573547</v>
          </cell>
          <cell r="H47">
            <v>0</v>
          </cell>
          <cell r="I47">
            <v>0</v>
          </cell>
          <cell r="J47">
            <v>0</v>
          </cell>
          <cell r="K47">
            <v>0</v>
          </cell>
          <cell r="L47">
            <v>0</v>
          </cell>
        </row>
        <row r="49">
          <cell r="D49" t="str">
            <v>Employee and Family</v>
          </cell>
          <cell r="E49">
            <v>659.14615718771699</v>
          </cell>
          <cell r="F49">
            <v>-16.797274802573547</v>
          </cell>
          <cell r="G49">
            <v>659.14615718771699</v>
          </cell>
          <cell r="H49">
            <v>0</v>
          </cell>
          <cell r="I49">
            <v>0</v>
          </cell>
          <cell r="J49">
            <v>0</v>
          </cell>
          <cell r="K49">
            <v>0</v>
          </cell>
          <cell r="L49">
            <v>0</v>
          </cell>
          <cell r="N49">
            <v>0</v>
          </cell>
          <cell r="O49">
            <v>0</v>
          </cell>
          <cell r="P49">
            <v>0</v>
          </cell>
          <cell r="Q49">
            <v>0</v>
          </cell>
          <cell r="R49">
            <v>0</v>
          </cell>
        </row>
        <row r="50">
          <cell r="D50" t="str">
            <v>ACA Reinsurance Fee</v>
          </cell>
          <cell r="E50">
            <v>7.4877049180327866</v>
          </cell>
          <cell r="F50">
            <v>0</v>
          </cell>
          <cell r="G50">
            <v>7.4877049180327866</v>
          </cell>
          <cell r="H50">
            <v>0</v>
          </cell>
          <cell r="I50">
            <v>0</v>
          </cell>
          <cell r="J50">
            <v>0</v>
          </cell>
          <cell r="K50">
            <v>0</v>
          </cell>
          <cell r="L50">
            <v>0</v>
          </cell>
        </row>
        <row r="51">
          <cell r="D51" t="str">
            <v>ACA Insurer Fee</v>
          </cell>
          <cell r="E51">
            <v>16.797274802573547</v>
          </cell>
          <cell r="F51">
            <v>16.797274802573547</v>
          </cell>
          <cell r="G51">
            <v>16.797274802573547</v>
          </cell>
          <cell r="H51">
            <v>0</v>
          </cell>
          <cell r="I51">
            <v>0</v>
          </cell>
          <cell r="J51">
            <v>0</v>
          </cell>
          <cell r="K51">
            <v>0</v>
          </cell>
          <cell r="L51">
            <v>0</v>
          </cell>
        </row>
        <row r="55">
          <cell r="D55" t="str">
            <v>Employee Only</v>
          </cell>
          <cell r="E55">
            <v>725.06077290648875</v>
          </cell>
          <cell r="F55">
            <v>-18.477002282830902</v>
          </cell>
          <cell r="G55">
            <v>725.06077290648875</v>
          </cell>
          <cell r="H55">
            <v>0</v>
          </cell>
          <cell r="I55">
            <v>0</v>
          </cell>
          <cell r="J55">
            <v>0</v>
          </cell>
          <cell r="K55">
            <v>0</v>
          </cell>
          <cell r="L55">
            <v>0</v>
          </cell>
        </row>
        <row r="56">
          <cell r="D56" t="str">
            <v>ACA Reinsurance Fee</v>
          </cell>
          <cell r="E56">
            <v>7.4877049180327866</v>
          </cell>
          <cell r="F56">
            <v>0</v>
          </cell>
          <cell r="G56">
            <v>7.4877049180327866</v>
          </cell>
          <cell r="H56">
            <v>0</v>
          </cell>
          <cell r="I56">
            <v>0</v>
          </cell>
          <cell r="J56">
            <v>0</v>
          </cell>
          <cell r="K56">
            <v>0</v>
          </cell>
          <cell r="L56">
            <v>0</v>
          </cell>
        </row>
        <row r="57">
          <cell r="D57" t="str">
            <v>ACA Insurer Fee</v>
          </cell>
          <cell r="E57">
            <v>18.47518203248228</v>
          </cell>
          <cell r="F57">
            <v>-0.46599780208902786</v>
          </cell>
          <cell r="G57">
            <v>18.47518203248228</v>
          </cell>
          <cell r="H57">
            <v>0</v>
          </cell>
          <cell r="I57">
            <v>0</v>
          </cell>
          <cell r="J57">
            <v>0</v>
          </cell>
          <cell r="K57">
            <v>0</v>
          </cell>
          <cell r="L57">
            <v>0</v>
          </cell>
        </row>
        <row r="59">
          <cell r="D59" t="str">
            <v>Employee and Spouse</v>
          </cell>
          <cell r="E59">
            <v>0</v>
          </cell>
          <cell r="F59">
            <v>0</v>
          </cell>
          <cell r="G59">
            <v>0</v>
          </cell>
          <cell r="H59">
            <v>0</v>
          </cell>
          <cell r="I59">
            <v>0</v>
          </cell>
          <cell r="J59">
            <v>0</v>
          </cell>
          <cell r="K59">
            <v>0</v>
          </cell>
          <cell r="L59">
            <v>0</v>
          </cell>
        </row>
        <row r="60">
          <cell r="D60" t="str">
            <v>ACA Reinsurance Fee</v>
          </cell>
          <cell r="E60">
            <v>0</v>
          </cell>
          <cell r="F60">
            <v>0</v>
          </cell>
          <cell r="G60">
            <v>0</v>
          </cell>
          <cell r="H60">
            <v>0</v>
          </cell>
          <cell r="I60">
            <v>0</v>
          </cell>
          <cell r="J60">
            <v>0</v>
          </cell>
          <cell r="K60">
            <v>0</v>
          </cell>
          <cell r="L60">
            <v>0</v>
          </cell>
        </row>
        <row r="61">
          <cell r="D61" t="str">
            <v>ACA Insurer Fee</v>
          </cell>
          <cell r="E61">
            <v>0</v>
          </cell>
          <cell r="F61">
            <v>0</v>
          </cell>
          <cell r="G61">
            <v>0</v>
          </cell>
          <cell r="H61">
            <v>0</v>
          </cell>
          <cell r="I61">
            <v>0</v>
          </cell>
          <cell r="J61">
            <v>0</v>
          </cell>
          <cell r="K61">
            <v>0</v>
          </cell>
          <cell r="L61">
            <v>0</v>
          </cell>
        </row>
        <row r="63">
          <cell r="D63" t="str">
            <v>Employee and Children</v>
          </cell>
          <cell r="E63">
            <v>725.06077290648875</v>
          </cell>
          <cell r="F63">
            <v>-18.477002282830902</v>
          </cell>
          <cell r="G63">
            <v>725.06077290648875</v>
          </cell>
          <cell r="H63">
            <v>0</v>
          </cell>
          <cell r="I63">
            <v>0</v>
          </cell>
          <cell r="J63">
            <v>0</v>
          </cell>
          <cell r="K63">
            <v>0</v>
          </cell>
          <cell r="L63">
            <v>0</v>
          </cell>
        </row>
        <row r="64">
          <cell r="D64" t="str">
            <v>ACA Reinsurance Fee</v>
          </cell>
          <cell r="E64">
            <v>7.4877049180327866</v>
          </cell>
          <cell r="F64">
            <v>0</v>
          </cell>
          <cell r="G64">
            <v>7.4877049180327866</v>
          </cell>
          <cell r="H64">
            <v>0</v>
          </cell>
          <cell r="I64">
            <v>0</v>
          </cell>
          <cell r="J64">
            <v>0</v>
          </cell>
          <cell r="K64">
            <v>0</v>
          </cell>
          <cell r="L64">
            <v>0</v>
          </cell>
        </row>
        <row r="65">
          <cell r="D65" t="str">
            <v>ACA Insurer Fee</v>
          </cell>
          <cell r="E65">
            <v>18.47518203248228</v>
          </cell>
          <cell r="F65">
            <v>-0.46599780208902786</v>
          </cell>
          <cell r="G65">
            <v>18.47518203248228</v>
          </cell>
          <cell r="H65">
            <v>0</v>
          </cell>
          <cell r="I65">
            <v>0</v>
          </cell>
          <cell r="J65">
            <v>0</v>
          </cell>
          <cell r="K65">
            <v>0</v>
          </cell>
          <cell r="L65">
            <v>0</v>
          </cell>
        </row>
        <row r="67">
          <cell r="D67" t="str">
            <v>Employee and Family</v>
          </cell>
          <cell r="E67">
            <v>725.06077290648875</v>
          </cell>
          <cell r="F67">
            <v>-18.477002282830902</v>
          </cell>
          <cell r="G67">
            <v>725.06077290648875</v>
          </cell>
          <cell r="H67">
            <v>0</v>
          </cell>
          <cell r="I67">
            <v>0</v>
          </cell>
          <cell r="J67">
            <v>0</v>
          </cell>
          <cell r="K67">
            <v>0</v>
          </cell>
          <cell r="L67">
            <v>0</v>
          </cell>
        </row>
        <row r="68">
          <cell r="D68" t="str">
            <v>ACA Reinsurance Fee</v>
          </cell>
          <cell r="E68">
            <v>7.4877049180327866</v>
          </cell>
          <cell r="F68">
            <v>0</v>
          </cell>
          <cell r="G68">
            <v>7.4877049180327866</v>
          </cell>
          <cell r="H68">
            <v>0</v>
          </cell>
          <cell r="I68">
            <v>0</v>
          </cell>
          <cell r="J68">
            <v>0</v>
          </cell>
          <cell r="K68">
            <v>0</v>
          </cell>
          <cell r="L68">
            <v>0</v>
          </cell>
        </row>
        <row r="69">
          <cell r="D69" t="str">
            <v>ACA Insurer Fee</v>
          </cell>
          <cell r="E69">
            <v>16.797274802573547</v>
          </cell>
          <cell r="F69">
            <v>16.797274802573547</v>
          </cell>
          <cell r="G69">
            <v>16.797274802573547</v>
          </cell>
          <cell r="H69">
            <v>0</v>
          </cell>
          <cell r="I69">
            <v>0</v>
          </cell>
          <cell r="J69">
            <v>0</v>
          </cell>
          <cell r="K69">
            <v>0</v>
          </cell>
          <cell r="L69">
            <v>0</v>
          </cell>
        </row>
      </sheetData>
      <sheetData sheetId="26">
        <row r="14">
          <cell r="A14" t="str">
            <v>Keycare Plans</v>
          </cell>
          <cell r="B14">
            <v>693.49</v>
          </cell>
          <cell r="C14">
            <v>693.49</v>
          </cell>
          <cell r="D14">
            <v>693.49</v>
          </cell>
          <cell r="E14">
            <v>693.49</v>
          </cell>
          <cell r="F14">
            <v>693.49</v>
          </cell>
          <cell r="G14">
            <v>0</v>
          </cell>
        </row>
        <row r="16">
          <cell r="A16" t="str">
            <v>Lumenos Plans</v>
          </cell>
          <cell r="B16">
            <v>693.49</v>
          </cell>
          <cell r="C16">
            <v>693.49</v>
          </cell>
          <cell r="D16">
            <v>693.49</v>
          </cell>
          <cell r="E16">
            <v>693.49</v>
          </cell>
          <cell r="F16">
            <v>693.49</v>
          </cell>
          <cell r="G16">
            <v>0</v>
          </cell>
        </row>
        <row r="17">
          <cell r="A17" t="str">
            <v>?</v>
          </cell>
          <cell r="B17">
            <v>0</v>
          </cell>
          <cell r="C17">
            <v>0</v>
          </cell>
          <cell r="D17">
            <v>0</v>
          </cell>
          <cell r="E17">
            <v>0</v>
          </cell>
          <cell r="F17">
            <v>0</v>
          </cell>
          <cell r="G17">
            <v>0</v>
          </cell>
        </row>
        <row r="18">
          <cell r="A18" t="str">
            <v>?</v>
          </cell>
          <cell r="B18">
            <v>0</v>
          </cell>
          <cell r="C18">
            <v>0</v>
          </cell>
          <cell r="D18">
            <v>0</v>
          </cell>
          <cell r="E18">
            <v>0</v>
          </cell>
          <cell r="F18">
            <v>0</v>
          </cell>
          <cell r="G18">
            <v>0</v>
          </cell>
        </row>
        <row r="19">
          <cell r="A19" t="str">
            <v>?</v>
          </cell>
          <cell r="B19">
            <v>0</v>
          </cell>
          <cell r="C19">
            <v>0</v>
          </cell>
          <cell r="D19">
            <v>0</v>
          </cell>
          <cell r="E19">
            <v>0</v>
          </cell>
          <cell r="F19">
            <v>0</v>
          </cell>
          <cell r="G19">
            <v>0</v>
          </cell>
        </row>
        <row r="20">
          <cell r="A20" t="str">
            <v>?</v>
          </cell>
          <cell r="B20">
            <v>0</v>
          </cell>
          <cell r="C20">
            <v>0</v>
          </cell>
          <cell r="D20">
            <v>0</v>
          </cell>
          <cell r="E20">
            <v>0</v>
          </cell>
          <cell r="F20">
            <v>0</v>
          </cell>
          <cell r="G20">
            <v>0</v>
          </cell>
        </row>
        <row r="21">
          <cell r="A21" t="str">
            <v>?</v>
          </cell>
          <cell r="B21">
            <v>0</v>
          </cell>
          <cell r="C21">
            <v>0</v>
          </cell>
          <cell r="D21">
            <v>0</v>
          </cell>
          <cell r="E21">
            <v>0</v>
          </cell>
          <cell r="F21">
            <v>0</v>
          </cell>
          <cell r="G21">
            <v>0</v>
          </cell>
        </row>
        <row r="24">
          <cell r="A24" t="str">
            <v>Keycare Plans</v>
          </cell>
        </row>
        <row r="25">
          <cell r="A25" t="str">
            <v>Enrollment as of May 31, 2013</v>
          </cell>
          <cell r="B25">
            <v>120</v>
          </cell>
          <cell r="C25">
            <v>13</v>
          </cell>
          <cell r="D25">
            <v>9</v>
          </cell>
          <cell r="E25">
            <v>13</v>
          </cell>
          <cell r="F25">
            <v>5</v>
          </cell>
          <cell r="G25">
            <v>0</v>
          </cell>
          <cell r="H25">
            <v>160</v>
          </cell>
        </row>
        <row r="26">
          <cell r="A26" t="str">
            <v>Renewal Rates:</v>
          </cell>
          <cell r="B26">
            <v>659.14615718771699</v>
          </cell>
          <cell r="C26">
            <v>659.14615718771699</v>
          </cell>
          <cell r="D26">
            <v>659.14615718771699</v>
          </cell>
          <cell r="E26">
            <v>659.14615718771699</v>
          </cell>
          <cell r="F26">
            <v>659.14615718771699</v>
          </cell>
          <cell r="G26">
            <v>0</v>
          </cell>
        </row>
        <row r="27">
          <cell r="A27" t="str">
            <v>ACA Reinsurance Fee:</v>
          </cell>
          <cell r="B27">
            <v>7.4877049180327866</v>
          </cell>
          <cell r="C27">
            <v>7.4877049180327866</v>
          </cell>
          <cell r="D27">
            <v>7.4877049180327866</v>
          </cell>
          <cell r="E27">
            <v>7.4877049180327866</v>
          </cell>
          <cell r="F27">
            <v>7.4877049180327866</v>
          </cell>
          <cell r="G27">
            <v>0</v>
          </cell>
        </row>
        <row r="28">
          <cell r="A28" t="str">
            <v>ACA Insurer Fee:</v>
          </cell>
          <cell r="B28">
            <v>16.797274802573547</v>
          </cell>
          <cell r="C28">
            <v>16.797274802573547</v>
          </cell>
          <cell r="D28">
            <v>16.797274802573547</v>
          </cell>
          <cell r="E28">
            <v>16.797274802573547</v>
          </cell>
          <cell r="F28">
            <v>16.797274802573547</v>
          </cell>
          <cell r="G28">
            <v>0</v>
          </cell>
        </row>
        <row r="29">
          <cell r="A29" t="str">
            <v>Total Renewal Rates:</v>
          </cell>
          <cell r="B29">
            <v>683.43113690832331</v>
          </cell>
          <cell r="C29">
            <v>683.43113690832331</v>
          </cell>
          <cell r="D29">
            <v>683.43113690832331</v>
          </cell>
          <cell r="E29">
            <v>683.43113690832331</v>
          </cell>
          <cell r="F29">
            <v>683.43113690832331</v>
          </cell>
          <cell r="G29">
            <v>0</v>
          </cell>
        </row>
        <row r="31">
          <cell r="A31" t="str">
            <v>HMO Plan</v>
          </cell>
        </row>
        <row r="32">
          <cell r="A32" t="str">
            <v>Enrollment as of May 31, 2013</v>
          </cell>
          <cell r="B32">
            <v>0</v>
          </cell>
          <cell r="C32">
            <v>0</v>
          </cell>
          <cell r="D32">
            <v>0</v>
          </cell>
          <cell r="E32">
            <v>0</v>
          </cell>
          <cell r="F32">
            <v>0</v>
          </cell>
          <cell r="G32">
            <v>0</v>
          </cell>
          <cell r="H32">
            <v>0</v>
          </cell>
        </row>
        <row r="33">
          <cell r="A33" t="str">
            <v>Renewal Rates:</v>
          </cell>
          <cell r="B33">
            <v>-16.797274802573547</v>
          </cell>
          <cell r="C33">
            <v>-16.797274802573547</v>
          </cell>
          <cell r="D33">
            <v>-16.797274802573547</v>
          </cell>
          <cell r="E33">
            <v>-16.797274802573547</v>
          </cell>
          <cell r="F33">
            <v>-16.797274802573547</v>
          </cell>
          <cell r="G33">
            <v>0</v>
          </cell>
        </row>
        <row r="34">
          <cell r="A34" t="str">
            <v>ACA Reinsurance Fee:</v>
          </cell>
          <cell r="B34">
            <v>0</v>
          </cell>
          <cell r="C34">
            <v>0</v>
          </cell>
          <cell r="D34">
            <v>0</v>
          </cell>
          <cell r="E34">
            <v>0</v>
          </cell>
          <cell r="F34">
            <v>0</v>
          </cell>
          <cell r="G34">
            <v>0</v>
          </cell>
        </row>
        <row r="35">
          <cell r="A35" t="str">
            <v>ACA Insurer Fee:</v>
          </cell>
          <cell r="B35">
            <v>16.797274802573547</v>
          </cell>
          <cell r="C35">
            <v>16.797274802573547</v>
          </cell>
          <cell r="D35">
            <v>16.797274802573547</v>
          </cell>
          <cell r="E35">
            <v>16.797274802573547</v>
          </cell>
          <cell r="F35">
            <v>16.797274802573547</v>
          </cell>
          <cell r="G35">
            <v>0</v>
          </cell>
        </row>
        <row r="36">
          <cell r="A36" t="str">
            <v>Total Renewal Rates:</v>
          </cell>
          <cell r="B36">
            <v>0</v>
          </cell>
          <cell r="C36">
            <v>0</v>
          </cell>
          <cell r="D36">
            <v>0</v>
          </cell>
          <cell r="E36">
            <v>0</v>
          </cell>
          <cell r="F36">
            <v>0</v>
          </cell>
          <cell r="G36">
            <v>0</v>
          </cell>
        </row>
        <row r="38">
          <cell r="A38" t="str">
            <v>Lumenos Plans</v>
          </cell>
        </row>
        <row r="39">
          <cell r="A39" t="str">
            <v>Enrollment as of May 31, 2013</v>
          </cell>
          <cell r="B39">
            <v>55</v>
          </cell>
          <cell r="C39">
            <v>4</v>
          </cell>
          <cell r="D39">
            <v>5</v>
          </cell>
          <cell r="E39">
            <v>17</v>
          </cell>
          <cell r="F39">
            <v>3</v>
          </cell>
          <cell r="G39">
            <v>0</v>
          </cell>
          <cell r="H39">
            <v>84</v>
          </cell>
        </row>
        <row r="40">
          <cell r="A40" t="str">
            <v>Renewal Rates:</v>
          </cell>
          <cell r="B40">
            <v>659.14615718771699</v>
          </cell>
          <cell r="C40">
            <v>659.14615718771699</v>
          </cell>
          <cell r="D40">
            <v>659.14615718771699</v>
          </cell>
          <cell r="E40">
            <v>659.14615718771699</v>
          </cell>
          <cell r="F40">
            <v>659.14615718771699</v>
          </cell>
          <cell r="G40">
            <v>0</v>
          </cell>
        </row>
        <row r="41">
          <cell r="A41" t="str">
            <v>ACA Reinsurance Fee:</v>
          </cell>
          <cell r="B41">
            <v>7.4877049180327866</v>
          </cell>
          <cell r="C41">
            <v>7.4877049180327866</v>
          </cell>
          <cell r="D41">
            <v>7.4877049180327866</v>
          </cell>
          <cell r="E41">
            <v>7.4877049180327866</v>
          </cell>
          <cell r="F41">
            <v>7.4877049180327866</v>
          </cell>
          <cell r="G41">
            <v>0</v>
          </cell>
        </row>
        <row r="42">
          <cell r="A42" t="str">
            <v>ACA Insurer Fee:</v>
          </cell>
          <cell r="B42">
            <v>16.797274802573547</v>
          </cell>
          <cell r="C42">
            <v>16.797274802573547</v>
          </cell>
          <cell r="D42">
            <v>16.797274802573547</v>
          </cell>
          <cell r="E42">
            <v>16.797274802573547</v>
          </cell>
          <cell r="F42">
            <v>16.797274802573547</v>
          </cell>
          <cell r="G42">
            <v>0</v>
          </cell>
        </row>
        <row r="43">
          <cell r="A43" t="str">
            <v>Total Renewal Rates:</v>
          </cell>
          <cell r="B43">
            <v>683.43113690832331</v>
          </cell>
          <cell r="C43">
            <v>683.43113690832331</v>
          </cell>
          <cell r="D43">
            <v>683.43113690832331</v>
          </cell>
          <cell r="E43">
            <v>683.43113690832331</v>
          </cell>
          <cell r="F43">
            <v>683.43113690832331</v>
          </cell>
          <cell r="G43">
            <v>0</v>
          </cell>
        </row>
        <row r="45">
          <cell r="A45" t="str">
            <v>?</v>
          </cell>
        </row>
        <row r="46">
          <cell r="A46" t="str">
            <v>Enrollment as of May 31, 2013</v>
          </cell>
          <cell r="B46">
            <v>0</v>
          </cell>
          <cell r="C46">
            <v>0</v>
          </cell>
          <cell r="D46">
            <v>0</v>
          </cell>
          <cell r="E46">
            <v>0</v>
          </cell>
          <cell r="F46">
            <v>0</v>
          </cell>
          <cell r="G46">
            <v>0</v>
          </cell>
          <cell r="H46">
            <v>0</v>
          </cell>
        </row>
        <row r="47">
          <cell r="A47" t="str">
            <v>Renewal Rates:</v>
          </cell>
          <cell r="B47">
            <v>0</v>
          </cell>
          <cell r="C47">
            <v>0</v>
          </cell>
          <cell r="D47">
            <v>0</v>
          </cell>
          <cell r="E47">
            <v>0</v>
          </cell>
          <cell r="F47">
            <v>0</v>
          </cell>
          <cell r="G47">
            <v>0</v>
          </cell>
        </row>
        <row r="48">
          <cell r="A48" t="str">
            <v>ACA Reinsurance Fee:</v>
          </cell>
          <cell r="B48">
            <v>0</v>
          </cell>
          <cell r="C48">
            <v>0</v>
          </cell>
          <cell r="D48">
            <v>0</v>
          </cell>
          <cell r="E48">
            <v>0</v>
          </cell>
          <cell r="F48">
            <v>0</v>
          </cell>
          <cell r="G48">
            <v>0</v>
          </cell>
        </row>
        <row r="49">
          <cell r="A49" t="str">
            <v>ACA Insurer Fee:</v>
          </cell>
          <cell r="B49">
            <v>0</v>
          </cell>
          <cell r="C49">
            <v>0</v>
          </cell>
          <cell r="D49">
            <v>0</v>
          </cell>
          <cell r="E49">
            <v>0</v>
          </cell>
          <cell r="F49">
            <v>0</v>
          </cell>
          <cell r="G49">
            <v>0</v>
          </cell>
        </row>
        <row r="50">
          <cell r="A50" t="str">
            <v>Total Renewal Rates:</v>
          </cell>
          <cell r="B50">
            <v>0</v>
          </cell>
          <cell r="C50">
            <v>0</v>
          </cell>
          <cell r="D50">
            <v>0</v>
          </cell>
          <cell r="E50">
            <v>0</v>
          </cell>
          <cell r="F50">
            <v>0</v>
          </cell>
          <cell r="G50">
            <v>0</v>
          </cell>
        </row>
        <row r="52">
          <cell r="A52" t="str">
            <v>?</v>
          </cell>
        </row>
        <row r="53">
          <cell r="A53" t="str">
            <v>Enrollment as of May 31, 2013</v>
          </cell>
          <cell r="B53">
            <v>0</v>
          </cell>
          <cell r="C53">
            <v>0</v>
          </cell>
          <cell r="D53">
            <v>0</v>
          </cell>
          <cell r="E53">
            <v>0</v>
          </cell>
          <cell r="F53">
            <v>0</v>
          </cell>
          <cell r="G53">
            <v>0</v>
          </cell>
          <cell r="H53">
            <v>0</v>
          </cell>
        </row>
        <row r="54">
          <cell r="A54" t="str">
            <v>Renewal Rates:</v>
          </cell>
          <cell r="B54">
            <v>0</v>
          </cell>
          <cell r="C54">
            <v>0</v>
          </cell>
          <cell r="D54">
            <v>0</v>
          </cell>
          <cell r="E54">
            <v>0</v>
          </cell>
          <cell r="F54">
            <v>0</v>
          </cell>
          <cell r="G54">
            <v>0</v>
          </cell>
        </row>
        <row r="55">
          <cell r="A55" t="str">
            <v>ACA Reinsurance Fee:</v>
          </cell>
          <cell r="B55">
            <v>0</v>
          </cell>
          <cell r="C55">
            <v>0</v>
          </cell>
          <cell r="D55">
            <v>0</v>
          </cell>
          <cell r="E55">
            <v>0</v>
          </cell>
          <cell r="F55">
            <v>0</v>
          </cell>
          <cell r="G55">
            <v>0</v>
          </cell>
        </row>
        <row r="56">
          <cell r="A56" t="str">
            <v>ACA Insurer Fee:</v>
          </cell>
          <cell r="B56">
            <v>0</v>
          </cell>
          <cell r="C56">
            <v>0</v>
          </cell>
          <cell r="D56">
            <v>0</v>
          </cell>
          <cell r="E56">
            <v>0</v>
          </cell>
          <cell r="F56">
            <v>0</v>
          </cell>
          <cell r="G56">
            <v>0</v>
          </cell>
        </row>
        <row r="57">
          <cell r="A57" t="str">
            <v>Total Renewal Rates:</v>
          </cell>
          <cell r="B57">
            <v>0</v>
          </cell>
          <cell r="C57">
            <v>0</v>
          </cell>
          <cell r="D57">
            <v>0</v>
          </cell>
          <cell r="E57">
            <v>0</v>
          </cell>
          <cell r="F57">
            <v>0</v>
          </cell>
          <cell r="G57">
            <v>0</v>
          </cell>
        </row>
        <row r="59">
          <cell r="A59" t="str">
            <v>?</v>
          </cell>
        </row>
        <row r="60">
          <cell r="A60" t="str">
            <v>Enrollment as of May 31, 2013</v>
          </cell>
          <cell r="B60">
            <v>0</v>
          </cell>
          <cell r="C60">
            <v>0</v>
          </cell>
          <cell r="D60">
            <v>0</v>
          </cell>
          <cell r="E60">
            <v>0</v>
          </cell>
          <cell r="F60">
            <v>0</v>
          </cell>
          <cell r="G60">
            <v>0</v>
          </cell>
          <cell r="H60">
            <v>0</v>
          </cell>
        </row>
        <row r="61">
          <cell r="A61" t="str">
            <v>Renewal Rates:</v>
          </cell>
          <cell r="B61">
            <v>0</v>
          </cell>
          <cell r="C61">
            <v>0</v>
          </cell>
          <cell r="D61">
            <v>0</v>
          </cell>
          <cell r="E61">
            <v>0</v>
          </cell>
          <cell r="F61">
            <v>0</v>
          </cell>
          <cell r="G61">
            <v>0</v>
          </cell>
        </row>
        <row r="62">
          <cell r="A62" t="str">
            <v>ACA Reinsurance Fee:</v>
          </cell>
          <cell r="B62">
            <v>0</v>
          </cell>
          <cell r="C62">
            <v>0</v>
          </cell>
          <cell r="D62">
            <v>0</v>
          </cell>
          <cell r="E62">
            <v>0</v>
          </cell>
          <cell r="F62">
            <v>0</v>
          </cell>
          <cell r="G62">
            <v>0</v>
          </cell>
        </row>
        <row r="63">
          <cell r="A63" t="str">
            <v>ACA Insurer Fee:</v>
          </cell>
          <cell r="B63">
            <v>0</v>
          </cell>
          <cell r="C63">
            <v>0</v>
          </cell>
          <cell r="D63">
            <v>0</v>
          </cell>
          <cell r="E63">
            <v>0</v>
          </cell>
          <cell r="F63">
            <v>0</v>
          </cell>
          <cell r="G63">
            <v>0</v>
          </cell>
        </row>
        <row r="64">
          <cell r="A64" t="str">
            <v>Total Renewal Rates:</v>
          </cell>
          <cell r="B64">
            <v>0</v>
          </cell>
          <cell r="C64">
            <v>0</v>
          </cell>
          <cell r="D64">
            <v>0</v>
          </cell>
          <cell r="E64">
            <v>0</v>
          </cell>
          <cell r="F64">
            <v>0</v>
          </cell>
          <cell r="G64">
            <v>0</v>
          </cell>
        </row>
        <row r="66">
          <cell r="A66" t="str">
            <v>?</v>
          </cell>
        </row>
        <row r="67">
          <cell r="A67" t="str">
            <v>Enrollment as of May 31, 2013</v>
          </cell>
          <cell r="B67">
            <v>0</v>
          </cell>
          <cell r="C67">
            <v>0</v>
          </cell>
          <cell r="D67">
            <v>0</v>
          </cell>
          <cell r="E67">
            <v>0</v>
          </cell>
          <cell r="F67">
            <v>0</v>
          </cell>
          <cell r="G67">
            <v>0</v>
          </cell>
          <cell r="H67">
            <v>0</v>
          </cell>
        </row>
        <row r="68">
          <cell r="A68" t="str">
            <v>Renewal Rates:</v>
          </cell>
          <cell r="B68">
            <v>0</v>
          </cell>
          <cell r="C68">
            <v>0</v>
          </cell>
          <cell r="D68">
            <v>0</v>
          </cell>
          <cell r="E68">
            <v>0</v>
          </cell>
          <cell r="F68">
            <v>0</v>
          </cell>
          <cell r="G68">
            <v>0</v>
          </cell>
        </row>
        <row r="69">
          <cell r="A69" t="str">
            <v>ACA Reinsurance Fee:</v>
          </cell>
          <cell r="B69">
            <v>0</v>
          </cell>
          <cell r="C69">
            <v>0</v>
          </cell>
          <cell r="D69">
            <v>0</v>
          </cell>
          <cell r="E69">
            <v>0</v>
          </cell>
          <cell r="F69">
            <v>0</v>
          </cell>
          <cell r="G69">
            <v>0</v>
          </cell>
        </row>
        <row r="70">
          <cell r="A70" t="str">
            <v>ACA Insurer Fee:</v>
          </cell>
          <cell r="B70">
            <v>0</v>
          </cell>
          <cell r="C70">
            <v>0</v>
          </cell>
          <cell r="D70">
            <v>0</v>
          </cell>
          <cell r="E70">
            <v>0</v>
          </cell>
          <cell r="F70">
            <v>0</v>
          </cell>
          <cell r="G70">
            <v>0</v>
          </cell>
        </row>
        <row r="71">
          <cell r="A71" t="str">
            <v>Total Renewal Rates:</v>
          </cell>
          <cell r="B71">
            <v>0</v>
          </cell>
          <cell r="C71">
            <v>0</v>
          </cell>
          <cell r="D71">
            <v>0</v>
          </cell>
          <cell r="E71">
            <v>0</v>
          </cell>
          <cell r="F71">
            <v>0</v>
          </cell>
          <cell r="G71">
            <v>0</v>
          </cell>
        </row>
        <row r="73">
          <cell r="A73" t="str">
            <v>?</v>
          </cell>
        </row>
        <row r="74">
          <cell r="A74" t="str">
            <v>Enrollment as of May 31, 2013</v>
          </cell>
          <cell r="B74">
            <v>0</v>
          </cell>
          <cell r="C74">
            <v>0</v>
          </cell>
          <cell r="D74">
            <v>0</v>
          </cell>
          <cell r="E74">
            <v>0</v>
          </cell>
          <cell r="F74">
            <v>0</v>
          </cell>
          <cell r="G74">
            <v>0</v>
          </cell>
          <cell r="H74">
            <v>0</v>
          </cell>
        </row>
        <row r="75">
          <cell r="A75" t="str">
            <v>Renewal Rates:</v>
          </cell>
          <cell r="B75">
            <v>0</v>
          </cell>
          <cell r="C75">
            <v>0</v>
          </cell>
          <cell r="D75">
            <v>0</v>
          </cell>
          <cell r="E75">
            <v>0</v>
          </cell>
          <cell r="F75">
            <v>0</v>
          </cell>
          <cell r="G75">
            <v>0</v>
          </cell>
        </row>
        <row r="76">
          <cell r="A76" t="str">
            <v>ACA Reinsurance Fee:</v>
          </cell>
          <cell r="B76">
            <v>0</v>
          </cell>
          <cell r="C76">
            <v>0</v>
          </cell>
          <cell r="D76">
            <v>0</v>
          </cell>
          <cell r="E76">
            <v>0</v>
          </cell>
          <cell r="F76">
            <v>0</v>
          </cell>
          <cell r="G76">
            <v>0</v>
          </cell>
        </row>
        <row r="77">
          <cell r="A77" t="str">
            <v>ACA Insurer Fee:</v>
          </cell>
          <cell r="B77">
            <v>0</v>
          </cell>
          <cell r="C77">
            <v>0</v>
          </cell>
          <cell r="D77">
            <v>0</v>
          </cell>
          <cell r="E77">
            <v>0</v>
          </cell>
          <cell r="F77">
            <v>0</v>
          </cell>
          <cell r="G77">
            <v>0</v>
          </cell>
        </row>
        <row r="78">
          <cell r="A78" t="str">
            <v>Total Renewal Rates:</v>
          </cell>
          <cell r="B78">
            <v>0</v>
          </cell>
          <cell r="C78">
            <v>0</v>
          </cell>
          <cell r="D78">
            <v>0</v>
          </cell>
          <cell r="E78">
            <v>0</v>
          </cell>
          <cell r="F78">
            <v>0</v>
          </cell>
          <cell r="G78">
            <v>0</v>
          </cell>
        </row>
      </sheetData>
      <sheetData sheetId="27">
        <row r="4">
          <cell r="A4" t="str">
            <v>Group Number(s):  multiple,multiple and Account Code: 00047</v>
          </cell>
        </row>
      </sheetData>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ow r="48">
          <cell r="G48" t="str">
            <v>IBNR</v>
          </cell>
        </row>
      </sheetData>
      <sheetData sheetId="39" refreshError="1"/>
      <sheetData sheetId="40">
        <row r="18">
          <cell r="B18" t="str">
            <v>Drug Credit</v>
          </cell>
        </row>
      </sheetData>
      <sheetData sheetId="41" refreshError="1"/>
      <sheetData sheetId="42">
        <row r="8">
          <cell r="A8" t="str">
            <v>Net Claims</v>
          </cell>
        </row>
        <row r="9">
          <cell r="A9" t="str">
            <v>Paid claims plus interplan and Virginia network access fees.</v>
          </cell>
        </row>
        <row r="26">
          <cell r="A26" t="str">
            <v>Projected Claims</v>
          </cell>
        </row>
        <row r="27">
          <cell r="A27" t="str">
            <v>Net claims plus adjustments to claims for excess claims discounts, benefit and enrollment changes, trend, capitation, and other applicable claims adjustments.</v>
          </cell>
        </row>
        <row r="35">
          <cell r="A35" t="str">
            <v xml:space="preserve">Aggregate Stop Loss Charge </v>
          </cell>
        </row>
        <row r="36">
          <cell r="A36" t="str">
            <v>The charge for the aggregate stop loss reinsurance at the limit indicated in the renewal package.</v>
          </cell>
        </row>
        <row r="50">
          <cell r="A50" t="str">
            <v xml:space="preserve">Aggregate Stop Loss Margin </v>
          </cell>
        </row>
        <row r="51">
          <cell r="A51" t="str">
            <v>This is a claims only aggregate stop loss margin.  Paid claims above the aggregate stop loss limit become the responsibility of Anthem Blue Cross and Blue Shield.</v>
          </cell>
        </row>
        <row r="53">
          <cell r="A53" t="str">
            <v>Aggregate Stop Loss Limit</v>
          </cell>
        </row>
        <row r="54">
          <cell r="A54" t="str">
            <v>A projection of the group's maximum paid claims liability under an Aggregate Stop Loss Funding Arrangement.</v>
          </cell>
        </row>
        <row r="56">
          <cell r="A56" t="str">
            <v>Aggregate Stop Loss Coverage Rates</v>
          </cell>
        </row>
        <row r="57">
          <cell r="A57"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59">
          <cell r="A59" t="str">
            <v>Minimum Aggregate Stop Loss Limit</v>
          </cell>
        </row>
        <row r="60">
          <cell r="A60"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sheetData>
      <sheetData sheetId="43"/>
      <sheetData sheetId="44">
        <row r="4">
          <cell r="I4" t="str">
            <v>1KP</v>
          </cell>
          <cell r="R4" t="str">
            <v>MIN</v>
          </cell>
          <cell r="BG4" t="str">
            <v>N</v>
          </cell>
          <cell r="BH4" t="str">
            <v>Y</v>
          </cell>
        </row>
        <row r="27">
          <cell r="AA27" t="str">
            <v>Embedded Only</v>
          </cell>
          <cell r="AJ27">
            <v>1</v>
          </cell>
        </row>
      </sheetData>
      <sheetData sheetId="45" refreshError="1"/>
      <sheetData sheetId="46">
        <row r="4">
          <cell r="A4" t="str">
            <v>BC</v>
          </cell>
        </row>
      </sheetData>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0">
          <cell r="C10" t="str">
            <v>(Ending Enrollment as of March 31, 2003)</v>
          </cell>
        </row>
        <row r="12">
          <cell r="F12" t="str">
            <v>Medical</v>
          </cell>
          <cell r="G12" t="str">
            <v>Drug</v>
          </cell>
          <cell r="H12" t="str">
            <v>Total</v>
          </cell>
        </row>
        <row r="14">
          <cell r="F14">
            <v>7607581</v>
          </cell>
          <cell r="G14">
            <v>1236597</v>
          </cell>
          <cell r="H14">
            <v>8844178</v>
          </cell>
        </row>
        <row r="15">
          <cell r="F15">
            <v>-2248586</v>
          </cell>
          <cell r="G15" t="str">
            <v>n/a</v>
          </cell>
          <cell r="H15">
            <v>-2248586</v>
          </cell>
        </row>
        <row r="16">
          <cell r="F16">
            <v>116108</v>
          </cell>
          <cell r="G16" t="str">
            <v>n/a</v>
          </cell>
          <cell r="H16">
            <v>116108</v>
          </cell>
        </row>
        <row r="17">
          <cell r="F17">
            <v>-1440647</v>
          </cell>
          <cell r="G17" t="str">
            <v>n/a</v>
          </cell>
          <cell r="H17">
            <v>-1440647</v>
          </cell>
        </row>
        <row r="18">
          <cell r="F18">
            <v>-86440</v>
          </cell>
          <cell r="G18">
            <v>-197831</v>
          </cell>
          <cell r="H18">
            <v>-284271</v>
          </cell>
        </row>
        <row r="19">
          <cell r="D19" t="str">
            <v>6.</v>
          </cell>
          <cell r="E19" t="str">
            <v>Adjusted claims</v>
          </cell>
          <cell r="F19">
            <v>3948016</v>
          </cell>
          <cell r="G19">
            <v>1038766</v>
          </cell>
          <cell r="H19">
            <v>4986782</v>
          </cell>
        </row>
        <row r="20">
          <cell r="F20">
            <v>0</v>
          </cell>
          <cell r="G20">
            <v>0</v>
          </cell>
          <cell r="H20">
            <v>0</v>
          </cell>
        </row>
        <row r="21">
          <cell r="F21">
            <v>76605</v>
          </cell>
          <cell r="G21">
            <v>24291</v>
          </cell>
          <cell r="H21">
            <v>100896</v>
          </cell>
        </row>
        <row r="22">
          <cell r="F22">
            <v>1138967</v>
          </cell>
          <cell r="G22">
            <v>412466</v>
          </cell>
          <cell r="H22">
            <v>1551433</v>
          </cell>
        </row>
        <row r="23">
          <cell r="F23">
            <v>5163588</v>
          </cell>
          <cell r="G23">
            <v>1475523</v>
          </cell>
          <cell r="H23">
            <v>6639111</v>
          </cell>
        </row>
        <row r="24">
          <cell r="F24">
            <v>203688</v>
          </cell>
          <cell r="G24" t="str">
            <v>n/a</v>
          </cell>
          <cell r="H24">
            <v>203688</v>
          </cell>
        </row>
        <row r="25">
          <cell r="F25">
            <v>5367276</v>
          </cell>
          <cell r="G25">
            <v>1475523</v>
          </cell>
          <cell r="H25">
            <v>6842799</v>
          </cell>
        </row>
        <row r="28">
          <cell r="F28">
            <v>513342</v>
          </cell>
          <cell r="G28">
            <v>29510</v>
          </cell>
          <cell r="H28">
            <v>542852</v>
          </cell>
        </row>
        <row r="29">
          <cell r="F29">
            <v>-50503</v>
          </cell>
          <cell r="G29" t="str">
            <v>n/a</v>
          </cell>
          <cell r="H29">
            <v>-50503</v>
          </cell>
        </row>
        <row r="30">
          <cell r="F30">
            <v>5557</v>
          </cell>
          <cell r="G30" t="str">
            <v>n/a</v>
          </cell>
          <cell r="H30">
            <v>5557</v>
          </cell>
        </row>
        <row r="31">
          <cell r="F31">
            <v>468396</v>
          </cell>
          <cell r="G31">
            <v>29510</v>
          </cell>
          <cell r="H31">
            <v>497906</v>
          </cell>
        </row>
        <row r="33">
          <cell r="F33">
            <v>5835672</v>
          </cell>
          <cell r="G33">
            <v>1505033</v>
          </cell>
          <cell r="H33">
            <v>7340705</v>
          </cell>
        </row>
        <row r="35">
          <cell r="F35">
            <v>357.05</v>
          </cell>
          <cell r="G35">
            <v>92.084740577581982</v>
          </cell>
          <cell r="H35">
            <v>449.13474057758197</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9">
          <cell r="C9" t="str">
            <v xml:space="preserve"> 9/1/00 through 8/31/01</v>
          </cell>
        </row>
      </sheetData>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row>
        <row r="10">
          <cell r="F10"/>
          <cell r="H10"/>
        </row>
        <row r="11">
          <cell r="F11"/>
        </row>
        <row r="12">
          <cell r="H12"/>
        </row>
        <row r="13">
          <cell r="H13"/>
        </row>
        <row r="14">
          <cell r="H14"/>
        </row>
        <row r="16">
          <cell r="F16"/>
          <cell r="H16"/>
        </row>
        <row r="17">
          <cell r="H17"/>
        </row>
        <row r="18">
          <cell r="F18"/>
          <cell r="H18"/>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2">
          <cell r="M32">
            <v>0</v>
          </cell>
        </row>
        <row r="42">
          <cell r="M42">
            <v>0</v>
          </cell>
        </row>
        <row r="48">
          <cell r="L48">
            <v>0</v>
          </cell>
        </row>
        <row r="56">
          <cell r="M5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row r="4">
          <cell r="D4" t="str">
            <v>Prince William County Schools &amp; Service Authority</v>
          </cell>
        </row>
        <row r="5">
          <cell r="I5">
            <v>153</v>
          </cell>
        </row>
        <row r="11">
          <cell r="E11" t="str">
            <v>Keycare</v>
          </cell>
          <cell r="J11">
            <v>1</v>
          </cell>
        </row>
        <row r="12">
          <cell r="E12" t="str">
            <v>HealthKeepers</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Y</v>
          </cell>
          <cell r="B19" t="str">
            <v>Current</v>
          </cell>
          <cell r="D19">
            <v>37073</v>
          </cell>
          <cell r="E19">
            <v>37256</v>
          </cell>
          <cell r="F19" t="str">
            <v>Two Years</v>
          </cell>
          <cell r="G19" t="str">
            <v>N</v>
          </cell>
          <cell r="I19" t="str">
            <v>Annualize Strategy?</v>
          </cell>
          <cell r="L19" t="str">
            <v>Y</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36495</v>
          </cell>
          <cell r="I21" t="str">
            <v>Use (E)xpected Or (M)ax Rates:</v>
          </cell>
          <cell r="L21" t="str">
            <v>E</v>
          </cell>
        </row>
        <row r="25">
          <cell r="B25" t="str">
            <v>Current</v>
          </cell>
          <cell r="D25" t="str">
            <v>0</v>
          </cell>
          <cell r="E25">
            <v>0</v>
          </cell>
          <cell r="G25" t="str">
            <v>OR</v>
          </cell>
          <cell r="H25">
            <v>0</v>
          </cell>
          <cell r="J25" t="str">
            <v>OR</v>
          </cell>
          <cell r="K25">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343.19</v>
          </cell>
        </row>
        <row r="15">
          <cell r="A15" t="str">
            <v>Drug:       TRS  Exp  Claims PCPM</v>
          </cell>
          <cell r="D15">
            <v>106.29</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v>
          </cell>
          <cell r="E25" t="str">
            <v>Total FFS claims (Net)</v>
          </cell>
          <cell r="G25">
            <v>0</v>
          </cell>
        </row>
        <row r="26">
          <cell r="A26" t="str">
            <v>OP Facility</v>
          </cell>
          <cell r="C26">
            <v>0</v>
          </cell>
        </row>
        <row r="27">
          <cell r="A27" t="str">
            <v>Professional/Other</v>
          </cell>
          <cell r="C27">
            <v>0</v>
          </cell>
          <cell r="E27" t="str">
            <v>Facility Discount</v>
          </cell>
          <cell r="G27">
            <v>0</v>
          </cell>
          <cell r="H27">
            <v>0</v>
          </cell>
        </row>
        <row r="28">
          <cell r="E28" t="str">
            <v>Professional Discount</v>
          </cell>
          <cell r="G28">
            <v>0</v>
          </cell>
          <cell r="H28">
            <v>0</v>
          </cell>
        </row>
        <row r="29">
          <cell r="A29" t="str">
            <v>Expected Claims PCPM - Net Discounts</v>
          </cell>
          <cell r="E29" t="str">
            <v>Total Discount</v>
          </cell>
          <cell r="G29">
            <v>0</v>
          </cell>
        </row>
        <row r="30">
          <cell r="A30" t="str">
            <v>Inpatient facility</v>
          </cell>
          <cell r="C30">
            <v>0</v>
          </cell>
        </row>
        <row r="31">
          <cell r="A31" t="str">
            <v>Outpatient facility</v>
          </cell>
          <cell r="C31">
            <v>0</v>
          </cell>
          <cell r="E31" t="str">
            <v xml:space="preserve"> Facility Discount Retained</v>
          </cell>
          <cell r="G31">
            <v>0</v>
          </cell>
          <cell r="H31">
            <v>0</v>
          </cell>
        </row>
        <row r="32">
          <cell r="A32" t="str">
            <v>Facility total</v>
          </cell>
          <cell r="C32">
            <v>0</v>
          </cell>
        </row>
        <row r="33">
          <cell r="A33" t="str">
            <v>FFS Prof &amp; Other</v>
          </cell>
          <cell r="C33">
            <v>0</v>
          </cell>
          <cell r="E33" t="str">
            <v>Covered charges</v>
          </cell>
          <cell r="G33">
            <v>0</v>
          </cell>
        </row>
        <row r="34">
          <cell r="A34" t="str">
            <v>Facility Discount Retained</v>
          </cell>
          <cell r="C34">
            <v>0</v>
          </cell>
        </row>
        <row r="35">
          <cell r="A35" t="str">
            <v>Claims Add-ons:</v>
          </cell>
          <cell r="C35">
            <v>0</v>
          </cell>
        </row>
        <row r="36">
          <cell r="A36" t="str">
            <v xml:space="preserve">   Medical Subtotal</v>
          </cell>
          <cell r="C36">
            <v>0</v>
          </cell>
        </row>
        <row r="37">
          <cell r="A37" t="str">
            <v>Drug</v>
          </cell>
          <cell r="C37">
            <v>0</v>
          </cell>
          <cell r="E37" t="str">
            <v>Medical:  TRS  Exp  Claims PCPM</v>
          </cell>
          <cell r="H37">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5">
          <cell r="G135">
            <v>0.04</v>
          </cell>
        </row>
        <row r="136">
          <cell r="B136" t="str">
            <v>Current:</v>
          </cell>
          <cell r="C136">
            <v>100000</v>
          </cell>
          <cell r="G136">
            <v>0.04</v>
          </cell>
        </row>
        <row r="140">
          <cell r="D140">
            <v>6.4999999999999997E-3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277358.3</v>
          </cell>
          <cell r="C6">
            <v>132655.42000000001</v>
          </cell>
          <cell r="D6">
            <v>132655</v>
          </cell>
          <cell r="E6">
            <v>73781.200000000012</v>
          </cell>
          <cell r="F6">
            <v>15220</v>
          </cell>
          <cell r="G6">
            <v>146591.05000000002</v>
          </cell>
          <cell r="H6">
            <v>91169.62999999999</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148745.41999999993</v>
          </cell>
          <cell r="E10">
            <v>0</v>
          </cell>
          <cell r="F10">
            <v>25158.079999999998</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2913</v>
          </cell>
          <cell r="C47">
            <v>179</v>
          </cell>
          <cell r="D47">
            <v>221</v>
          </cell>
          <cell r="E47">
            <v>365</v>
          </cell>
          <cell r="F47">
            <v>679</v>
          </cell>
          <cell r="G47">
            <v>0</v>
          </cell>
          <cell r="H47">
            <v>7610</v>
          </cell>
          <cell r="I47">
            <v>4357</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8714</v>
          </cell>
          <cell r="E63">
            <v>0</v>
          </cell>
          <cell r="F63" t="e">
            <v>#DIV/0!</v>
          </cell>
          <cell r="G63" t="str">
            <v>*Combined enrollment is used if</v>
          </cell>
        </row>
        <row r="64">
          <cell r="C64" t="str">
            <v>Member</v>
          </cell>
          <cell r="D64">
            <v>15220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0.52171822512612742</v>
          </cell>
          <cell r="D99">
            <v>0</v>
          </cell>
          <cell r="F99">
            <v>0</v>
          </cell>
          <cell r="G99">
            <v>0</v>
          </cell>
        </row>
        <row r="100">
          <cell r="A100" t="str">
            <v>100% Facility Discount</v>
          </cell>
          <cell r="C100">
            <v>144702.87999999998</v>
          </cell>
          <cell r="D100">
            <v>0</v>
          </cell>
          <cell r="F100">
            <v>0</v>
          </cell>
          <cell r="G100">
            <v>0</v>
          </cell>
        </row>
        <row r="101">
          <cell r="A101" t="str">
            <v>Facility Discount Retained</v>
          </cell>
          <cell r="C101">
            <v>-0.42000000001280569</v>
          </cell>
          <cell r="D101">
            <v>0</v>
          </cell>
          <cell r="F101">
            <v>0</v>
          </cell>
          <cell r="G101">
            <v>0</v>
          </cell>
        </row>
        <row r="102">
          <cell r="A102" t="str">
            <v>Disc Retained % of 100% Disc.</v>
          </cell>
          <cell r="C102">
            <v>-2.902499245438693E-6</v>
          </cell>
          <cell r="D102">
            <v>-2.902499245438693E-6</v>
          </cell>
          <cell r="F102">
            <v>0</v>
          </cell>
          <cell r="G102">
            <v>0</v>
          </cell>
        </row>
        <row r="103">
          <cell r="A103" t="str">
            <v>Fac Disc @ % of Med Covd</v>
          </cell>
          <cell r="C103">
            <v>0.25267016145441662</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0.20499999999999999</v>
          </cell>
          <cell r="C119">
            <v>0.20499999999999999</v>
          </cell>
          <cell r="D119">
            <v>15</v>
          </cell>
          <cell r="E119">
            <v>1.2629999999999999</v>
          </cell>
          <cell r="G119">
            <v>0.11799999999999999</v>
          </cell>
          <cell r="H119">
            <v>0</v>
          </cell>
        </row>
        <row r="121">
          <cell r="A121" t="str">
            <v>Capitation</v>
          </cell>
          <cell r="B121" t="str">
            <v>Annual</v>
          </cell>
          <cell r="C121" t="str">
            <v xml:space="preserve"> Override</v>
          </cell>
          <cell r="D121" t="str">
            <v xml:space="preserve">Months </v>
          </cell>
          <cell r="E121" t="str">
            <v>Renewal</v>
          </cell>
        </row>
        <row r="122">
          <cell r="B122">
            <v>6.5000000000000002E-2</v>
          </cell>
          <cell r="C122">
            <v>6.5000000000000002E-2</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0.25</v>
          </cell>
          <cell r="D125">
            <v>15</v>
          </cell>
          <cell r="E125">
            <v>1.3220000000000001</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0.03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135305.80000000002</v>
          </cell>
          <cell r="E162">
            <v>47609.689567429945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ow r="39">
          <cell r="R39">
            <v>0</v>
          </cell>
        </row>
      </sheetData>
      <sheetData sheetId="7"/>
      <sheetData sheetId="8" refreshError="1">
        <row r="7">
          <cell r="D7" t="str">
            <v>None or Describe</v>
          </cell>
        </row>
        <row r="47">
          <cell r="B47" t="str">
            <v>None</v>
          </cell>
        </row>
      </sheetData>
      <sheetData sheetId="9"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13891</v>
          </cell>
          <cell r="D16">
            <v>2913</v>
          </cell>
          <cell r="F16">
            <v>0</v>
          </cell>
          <cell r="H16">
            <v>0</v>
          </cell>
        </row>
        <row r="17">
          <cell r="B17">
            <v>0</v>
          </cell>
          <cell r="D17">
            <v>179</v>
          </cell>
          <cell r="F17">
            <v>0</v>
          </cell>
          <cell r="H17">
            <v>0</v>
          </cell>
        </row>
        <row r="18">
          <cell r="B18">
            <v>2169</v>
          </cell>
          <cell r="D18">
            <v>221</v>
          </cell>
          <cell r="F18">
            <v>0</v>
          </cell>
          <cell r="H18">
            <v>0</v>
          </cell>
        </row>
        <row r="19">
          <cell r="B19">
            <v>3116</v>
          </cell>
          <cell r="D19">
            <v>365</v>
          </cell>
          <cell r="F19">
            <v>0</v>
          </cell>
          <cell r="H19">
            <v>0</v>
          </cell>
        </row>
        <row r="20">
          <cell r="B20">
            <v>4523</v>
          </cell>
          <cell r="D20">
            <v>679</v>
          </cell>
          <cell r="F20">
            <v>0</v>
          </cell>
          <cell r="H20">
            <v>0</v>
          </cell>
        </row>
        <row r="21">
          <cell r="B21">
            <v>0</v>
          </cell>
          <cell r="D21">
            <v>0</v>
          </cell>
          <cell r="F21">
            <v>0</v>
          </cell>
          <cell r="H21">
            <v>0</v>
          </cell>
        </row>
        <row r="22">
          <cell r="B22">
            <v>23699</v>
          </cell>
          <cell r="D22">
            <v>4357</v>
          </cell>
          <cell r="F22">
            <v>0</v>
          </cell>
          <cell r="H22">
            <v>0</v>
          </cell>
        </row>
        <row r="23">
          <cell r="B23">
            <v>44008</v>
          </cell>
          <cell r="D23">
            <v>7610</v>
          </cell>
          <cell r="F23">
            <v>0</v>
          </cell>
          <cell r="H23">
            <v>0</v>
          </cell>
        </row>
        <row r="24">
          <cell r="B24" t="str">
            <v>Option 1</v>
          </cell>
          <cell r="D24" t="str">
            <v>Option 2</v>
          </cell>
          <cell r="F24" t="str">
            <v>Option 3</v>
          </cell>
          <cell r="H24" t="str">
            <v>Option 4</v>
          </cell>
        </row>
        <row r="25">
          <cell r="B25">
            <v>47398</v>
          </cell>
          <cell r="D25">
            <v>8714</v>
          </cell>
          <cell r="F25">
            <v>0</v>
          </cell>
          <cell r="H25">
            <v>0</v>
          </cell>
        </row>
        <row r="26">
          <cell r="B26">
            <v>0</v>
          </cell>
          <cell r="D26">
            <v>0</v>
          </cell>
          <cell r="F26">
            <v>0</v>
          </cell>
          <cell r="H26">
            <v>0</v>
          </cell>
        </row>
        <row r="27">
          <cell r="B27">
            <v>0</v>
          </cell>
          <cell r="D27">
            <v>0</v>
          </cell>
          <cell r="F27">
            <v>0</v>
          </cell>
          <cell r="H27">
            <v>0</v>
          </cell>
        </row>
        <row r="28">
          <cell r="B28" t="e">
            <v>#DIV/0!</v>
          </cell>
          <cell r="D28" t="e">
            <v>#DIV/0!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9562587.540000001</v>
          </cell>
          <cell r="C31">
            <v>2994314.82</v>
          </cell>
          <cell r="D31">
            <v>736494.49999999988</v>
          </cell>
          <cell r="E31">
            <v>182339.25999999998</v>
          </cell>
          <cell r="F31">
            <v>0</v>
          </cell>
          <cell r="G31">
            <v>0</v>
          </cell>
          <cell r="H31">
            <v>0</v>
          </cell>
          <cell r="I31">
            <v>0</v>
          </cell>
        </row>
        <row r="32">
          <cell r="B32">
            <v>9562587.540000001</v>
          </cell>
          <cell r="C32">
            <v>2994314.82</v>
          </cell>
          <cell r="D32">
            <v>736494.49999999988</v>
          </cell>
          <cell r="E32">
            <v>182339.25999999998</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201.75086585931899</v>
          </cell>
          <cell r="C38">
            <v>63.173864298071642</v>
          </cell>
          <cell r="D38">
            <v>84.518533394537513</v>
          </cell>
          <cell r="E38">
            <v>20.924863438145511</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0.38630834160873884</v>
          </cell>
          <cell r="C44">
            <v>0.18</v>
          </cell>
          <cell r="D44">
            <v>0.46</v>
          </cell>
          <cell r="E44">
            <v>0.18</v>
          </cell>
          <cell r="F44">
            <v>0</v>
          </cell>
          <cell r="G44">
            <v>0</v>
          </cell>
          <cell r="H44">
            <v>0</v>
          </cell>
          <cell r="I44">
            <v>0</v>
          </cell>
        </row>
        <row r="45">
          <cell r="B45">
            <v>1847053.6670328949</v>
          </cell>
          <cell r="C45">
            <v>269488.33379999996</v>
          </cell>
          <cell r="D45">
            <v>128453.18299999998</v>
          </cell>
          <cell r="E45">
            <v>16410.533399999997</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530267.79496263165</v>
          </cell>
          <cell r="D49">
            <v>24461.953979999991</v>
          </cell>
          <cell r="F49">
            <v>0</v>
          </cell>
          <cell r="H49">
            <v>0</v>
          </cell>
        </row>
        <row r="50">
          <cell r="B50">
            <v>671599.45446663152</v>
          </cell>
          <cell r="D50">
            <v>30916.763783999992</v>
          </cell>
          <cell r="F50">
            <v>0</v>
          </cell>
          <cell r="H50">
            <v>0</v>
          </cell>
        </row>
        <row r="51">
          <cell r="B51">
            <v>0.2104404024810326</v>
          </cell>
          <cell r="D51">
            <v>0.20878025426906055</v>
          </cell>
          <cell r="F51">
            <v>0</v>
          </cell>
          <cell r="H51">
            <v>0</v>
          </cell>
        </row>
        <row r="52">
          <cell r="B52">
            <v>141331.65950399986</v>
          </cell>
          <cell r="D52">
            <v>6454.8098040000004</v>
          </cell>
          <cell r="F52">
            <v>0</v>
          </cell>
          <cell r="H52">
            <v>0</v>
          </cell>
        </row>
        <row r="53">
          <cell r="C53" t="str">
            <v>Group Name: Prince William County Schools &amp; Service Authority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20934291.729492396</v>
          </cell>
          <cell r="D58">
            <v>1</v>
          </cell>
          <cell r="E58">
            <v>1314290.2145875997</v>
          </cell>
          <cell r="F58">
            <v>1</v>
          </cell>
          <cell r="G58">
            <v>0</v>
          </cell>
          <cell r="H58">
            <v>1</v>
          </cell>
          <cell r="I58">
            <v>0</v>
          </cell>
        </row>
        <row r="59">
          <cell r="B59">
            <v>1</v>
          </cell>
          <cell r="C59">
            <v>20934291.729492396</v>
          </cell>
          <cell r="D59">
            <v>1</v>
          </cell>
          <cell r="E59">
            <v>1314290.2145875997</v>
          </cell>
          <cell r="F59">
            <v>1</v>
          </cell>
          <cell r="G59">
            <v>0</v>
          </cell>
          <cell r="H59">
            <v>1</v>
          </cell>
          <cell r="I59">
            <v>0</v>
          </cell>
        </row>
        <row r="60">
          <cell r="B60">
            <v>0</v>
          </cell>
          <cell r="C60">
            <v>20485051</v>
          </cell>
          <cell r="D60">
            <v>0</v>
          </cell>
          <cell r="E60">
            <v>3132133.0873786407</v>
          </cell>
          <cell r="F60">
            <v>0</v>
          </cell>
          <cell r="G60">
            <v>0</v>
          </cell>
          <cell r="H60">
            <v>0</v>
          </cell>
          <cell r="I60">
            <v>0</v>
          </cell>
        </row>
        <row r="61">
          <cell r="B61">
            <v>1</v>
          </cell>
          <cell r="C61">
            <v>21143634.646787319</v>
          </cell>
          <cell r="D61">
            <v>1</v>
          </cell>
          <cell r="E61">
            <v>1327433.1167334756</v>
          </cell>
          <cell r="F61">
            <v>1</v>
          </cell>
          <cell r="G61">
            <v>0</v>
          </cell>
          <cell r="H61">
            <v>1</v>
          </cell>
          <cell r="I61">
            <v>0</v>
          </cell>
        </row>
        <row r="63">
          <cell r="B63">
            <v>0</v>
          </cell>
          <cell r="D63">
            <v>0</v>
          </cell>
          <cell r="F63">
            <v>0</v>
          </cell>
          <cell r="H63">
            <v>0</v>
          </cell>
        </row>
        <row r="64">
          <cell r="B64">
            <v>1.0000000000000009E-2</v>
          </cell>
          <cell r="D64">
            <v>9.9999999999997868E-3</v>
          </cell>
          <cell r="F64">
            <v>0</v>
          </cell>
          <cell r="H64">
            <v>0</v>
          </cell>
        </row>
        <row r="65">
          <cell r="B65">
            <v>-2.1459561913886094E-2</v>
          </cell>
          <cell r="D65">
            <v>1.3831365801969748</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0.38630834160873884</v>
          </cell>
          <cell r="C68">
            <v>0.18</v>
          </cell>
          <cell r="D68">
            <v>0.46</v>
          </cell>
          <cell r="E68">
            <v>0.18</v>
          </cell>
          <cell r="F68">
            <v>0.46</v>
          </cell>
          <cell r="G68">
            <v>0.18</v>
          </cell>
          <cell r="H68">
            <v>0.46</v>
          </cell>
          <cell r="I68">
            <v>0.18</v>
          </cell>
        </row>
        <row r="69">
          <cell r="B69">
            <v>0.17399999999999999</v>
          </cell>
          <cell r="C69">
            <v>0.26400000000000001</v>
          </cell>
          <cell r="D69">
            <v>0.20499999999999999</v>
          </cell>
          <cell r="E69">
            <v>0.25</v>
          </cell>
          <cell r="F69">
            <v>0</v>
          </cell>
          <cell r="G69">
            <v>0.26400000000000001</v>
          </cell>
          <cell r="H69">
            <v>0</v>
          </cell>
          <cell r="I69">
            <v>0.26400000000000001</v>
          </cell>
        </row>
        <row r="70">
          <cell r="B70">
            <v>0.22199999999999998</v>
          </cell>
          <cell r="C70">
            <v>0.34000000000000008</v>
          </cell>
          <cell r="D70">
            <v>0.2629999999999999</v>
          </cell>
          <cell r="E70">
            <v>0.32200000000000006</v>
          </cell>
          <cell r="F70">
            <v>0</v>
          </cell>
          <cell r="G70">
            <v>0.34000000000000008</v>
          </cell>
          <cell r="H70">
            <v>0</v>
          </cell>
          <cell r="I70">
            <v>0.34000000000000008</v>
          </cell>
        </row>
        <row r="71">
          <cell r="B71">
            <v>6628347.4370328952</v>
          </cell>
          <cell r="C71">
            <v>1766645.7437999998</v>
          </cell>
          <cell r="D71">
            <v>407699.23299999989</v>
          </cell>
          <cell r="E71">
            <v>107580.16339999999</v>
          </cell>
          <cell r="F71">
            <v>0</v>
          </cell>
          <cell r="G71">
            <v>0</v>
          </cell>
          <cell r="H71">
            <v>0</v>
          </cell>
          <cell r="I71">
            <v>0</v>
          </cell>
        </row>
        <row r="73">
          <cell r="B73">
            <v>100000</v>
          </cell>
          <cell r="D73">
            <v>100000</v>
          </cell>
          <cell r="F73">
            <v>60000</v>
          </cell>
          <cell r="H73">
            <v>60000</v>
          </cell>
        </row>
        <row r="74">
          <cell r="B74">
            <v>0.04</v>
          </cell>
          <cell r="D74">
            <v>0.03</v>
          </cell>
          <cell r="F74">
            <v>0</v>
          </cell>
          <cell r="H74">
            <v>0</v>
          </cell>
        </row>
        <row r="75">
          <cell r="B75">
            <v>1.25</v>
          </cell>
          <cell r="D75">
            <v>1.25</v>
          </cell>
          <cell r="F75">
            <v>1.25</v>
          </cell>
          <cell r="H75">
            <v>1.25</v>
          </cell>
        </row>
        <row r="76">
          <cell r="B76">
            <v>6.4999999999999997E-3</v>
          </cell>
          <cell r="D76">
            <v>6.4999999999999997E-3</v>
          </cell>
          <cell r="F76">
            <v>6.4999999999999997E-3</v>
          </cell>
          <cell r="H76">
            <v>6.4999999999999997E-3</v>
          </cell>
        </row>
        <row r="78">
          <cell r="B78">
            <v>17.61</v>
          </cell>
          <cell r="D78">
            <v>17.78</v>
          </cell>
          <cell r="F78">
            <v>0</v>
          </cell>
          <cell r="H78">
            <v>0</v>
          </cell>
        </row>
        <row r="79">
          <cell r="B79">
            <v>1.7500000000000002E-2</v>
          </cell>
          <cell r="D79">
            <v>1.7500000000000002E-2</v>
          </cell>
          <cell r="F79">
            <v>0</v>
          </cell>
          <cell r="H79">
            <v>0</v>
          </cell>
        </row>
        <row r="80">
          <cell r="B80">
            <v>2.2499999999999999E-2</v>
          </cell>
          <cell r="D80">
            <v>2.2499999999999999E-2</v>
          </cell>
          <cell r="F80">
            <v>2.2499999999999999E-2</v>
          </cell>
          <cell r="H80">
            <v>2.2499999999999999E-2</v>
          </cell>
        </row>
        <row r="82">
          <cell r="B82">
            <v>100000</v>
          </cell>
          <cell r="D82">
            <v>100000</v>
          </cell>
          <cell r="F82">
            <v>100000</v>
          </cell>
          <cell r="H82">
            <v>100000</v>
          </cell>
        </row>
        <row r="83">
          <cell r="B83">
            <v>0.04</v>
          </cell>
          <cell r="D83">
            <v>0.03</v>
          </cell>
          <cell r="F83">
            <v>0</v>
          </cell>
          <cell r="H83">
            <v>0</v>
          </cell>
        </row>
        <row r="84">
          <cell r="B84">
            <v>1.25</v>
          </cell>
          <cell r="D84">
            <v>1.25</v>
          </cell>
          <cell r="F84">
            <v>1.25</v>
          </cell>
          <cell r="H84">
            <v>1.25</v>
          </cell>
        </row>
        <row r="85">
          <cell r="B85">
            <v>6.4999999999999997E-3</v>
          </cell>
          <cell r="D85">
            <v>6.4999999999999997E-3</v>
          </cell>
          <cell r="F85">
            <v>6.4999999999999997E-3</v>
          </cell>
          <cell r="H85">
            <v>6.4999999999999997E-3</v>
          </cell>
        </row>
        <row r="87">
          <cell r="B87">
            <v>18.22</v>
          </cell>
          <cell r="D87">
            <v>18.4023</v>
          </cell>
          <cell r="F87">
            <v>0</v>
          </cell>
          <cell r="H87">
            <v>0</v>
          </cell>
        </row>
        <row r="88">
          <cell r="B88">
            <v>1.7500000000000002E-2</v>
          </cell>
          <cell r="D88">
            <v>1.7500000000000002E-2</v>
          </cell>
          <cell r="F88">
            <v>0</v>
          </cell>
          <cell r="H88">
            <v>0</v>
          </cell>
        </row>
        <row r="89">
          <cell r="B89">
            <v>2.2499999999999999E-2</v>
          </cell>
          <cell r="D89">
            <v>2.2499999999999999E-2</v>
          </cell>
          <cell r="F89">
            <v>2.2499999999999999E-2</v>
          </cell>
          <cell r="H89">
            <v>2.2499999999999999E-2</v>
          </cell>
        </row>
        <row r="91">
          <cell r="A91" t="str">
            <v>Enter here</v>
          </cell>
        </row>
        <row r="93">
          <cell r="A93" t="str">
            <v>Enter here</v>
          </cell>
        </row>
        <row r="95">
          <cell r="A95" t="str">
            <v>Enter here</v>
          </cell>
        </row>
        <row r="105">
          <cell r="B105" t="str">
            <v>Mollie Woodson  1/4/02</v>
          </cell>
          <cell r="H105" t="str">
            <v>1/11/02</v>
          </cell>
        </row>
      </sheetData>
      <sheetData sheetId="10"/>
      <sheetData sheetId="11"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23329253.185612127</v>
          </cell>
          <cell r="E5">
            <v>26429543.308484148</v>
          </cell>
          <cell r="F5">
            <v>1868019.9899640728</v>
          </cell>
          <cell r="G5">
            <v>1852403.5284288446</v>
          </cell>
          <cell r="H5">
            <v>0</v>
          </cell>
          <cell r="I5">
            <v>0</v>
          </cell>
          <cell r="J5">
            <v>0</v>
          </cell>
          <cell r="K5">
            <v>0</v>
          </cell>
        </row>
        <row r="6">
          <cell r="D6">
            <v>33446.080000000002</v>
          </cell>
          <cell r="E6" t="str">
            <v>n/a</v>
          </cell>
          <cell r="F6">
            <v>0</v>
          </cell>
          <cell r="G6" t="str">
            <v>n/a</v>
          </cell>
          <cell r="H6">
            <v>0</v>
          </cell>
          <cell r="I6" t="str">
            <v>n/a</v>
          </cell>
          <cell r="J6">
            <v>0</v>
          </cell>
          <cell r="K6" t="str">
            <v>n/a</v>
          </cell>
        </row>
        <row r="7">
          <cell r="D7">
            <v>23362699.265612125</v>
          </cell>
          <cell r="E7">
            <v>26429543.308484148</v>
          </cell>
          <cell r="F7">
            <v>1868019.9899640728</v>
          </cell>
          <cell r="G7">
            <v>1852403.5284288446</v>
          </cell>
          <cell r="H7">
            <v>0</v>
          </cell>
          <cell r="I7">
            <v>0</v>
          </cell>
          <cell r="J7">
            <v>0</v>
          </cell>
          <cell r="K7">
            <v>0</v>
          </cell>
        </row>
        <row r="8">
          <cell r="D8">
            <v>0</v>
          </cell>
          <cell r="E8">
            <v>0</v>
          </cell>
          <cell r="F8">
            <v>0</v>
          </cell>
          <cell r="G8">
            <v>0</v>
          </cell>
          <cell r="H8">
            <v>0</v>
          </cell>
          <cell r="I8">
            <v>0</v>
          </cell>
          <cell r="J8">
            <v>0</v>
          </cell>
          <cell r="K8">
            <v>0</v>
          </cell>
        </row>
        <row r="9">
          <cell r="D9">
            <v>23362699.265612125</v>
          </cell>
          <cell r="E9">
            <v>26429543.308484148</v>
          </cell>
          <cell r="F9">
            <v>1868019.9899640728</v>
          </cell>
          <cell r="G9">
            <v>1852403.5284288446</v>
          </cell>
          <cell r="H9">
            <v>0</v>
          </cell>
          <cell r="I9">
            <v>0</v>
          </cell>
          <cell r="J9">
            <v>0</v>
          </cell>
          <cell r="K9">
            <v>0</v>
          </cell>
        </row>
        <row r="10">
          <cell r="D10" t="str">
            <v>Expected</v>
          </cell>
          <cell r="E10" t="str">
            <v>Max/Trigger</v>
          </cell>
        </row>
        <row r="11">
          <cell r="D11">
            <v>25230719.255576197</v>
          </cell>
          <cell r="E11">
            <v>28281946.836912993</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17802754.940000001</v>
          </cell>
          <cell r="F17">
            <v>2672944</v>
          </cell>
          <cell r="H17">
            <v>0</v>
          </cell>
          <cell r="J17">
            <v>0</v>
          </cell>
        </row>
        <row r="18">
          <cell r="A18" t="str">
            <v xml:space="preserve">Revised Commission </v>
          </cell>
          <cell r="D18">
            <v>0</v>
          </cell>
          <cell r="F18">
            <v>0</v>
          </cell>
          <cell r="H18">
            <v>0</v>
          </cell>
          <cell r="J18">
            <v>0</v>
          </cell>
        </row>
        <row r="19">
          <cell r="A19" t="str">
            <v>Revised Premium</v>
          </cell>
          <cell r="D19">
            <v>17802754.940000001</v>
          </cell>
          <cell r="F19">
            <v>2672944</v>
          </cell>
          <cell r="H19">
            <v>0</v>
          </cell>
          <cell r="J19">
            <v>0</v>
          </cell>
        </row>
        <row r="20">
          <cell r="A20" t="str">
            <v>Total Revised Premium</v>
          </cell>
          <cell r="D20">
            <v>20475698.940000001</v>
          </cell>
        </row>
        <row r="21">
          <cell r="A21" t="str">
            <v xml:space="preserve">Alternative Tier Relationships and Spreads Between Benefits </v>
          </cell>
        </row>
        <row r="23">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27782</v>
          </cell>
          <cell r="E25" t="e">
            <v>#DIV/0!</v>
          </cell>
          <cell r="F25">
            <v>5826</v>
          </cell>
          <cell r="G25" t="e">
            <v>#DIV/0!</v>
          </cell>
          <cell r="H25">
            <v>0</v>
          </cell>
          <cell r="I25">
            <v>0</v>
          </cell>
          <cell r="J25">
            <v>0</v>
          </cell>
          <cell r="K25">
            <v>0</v>
          </cell>
        </row>
        <row r="26">
          <cell r="A26" t="str">
            <v>Employee / child</v>
          </cell>
          <cell r="D26">
            <v>0</v>
          </cell>
          <cell r="E26" t="e">
            <v>#DIV/0!</v>
          </cell>
          <cell r="F26">
            <v>358</v>
          </cell>
          <cell r="G26" t="e">
            <v>#DIV/0!</v>
          </cell>
          <cell r="H26">
            <v>0</v>
          </cell>
          <cell r="I26">
            <v>0</v>
          </cell>
          <cell r="J26">
            <v>0</v>
          </cell>
          <cell r="K26">
            <v>0</v>
          </cell>
        </row>
        <row r="27">
          <cell r="A27" t="str">
            <v>Employee /children</v>
          </cell>
          <cell r="D27">
            <v>4338</v>
          </cell>
          <cell r="E27" t="e">
            <v>#DIV/0!</v>
          </cell>
          <cell r="F27">
            <v>442</v>
          </cell>
          <cell r="G27" t="e">
            <v>#DIV/0!</v>
          </cell>
          <cell r="H27">
            <v>0</v>
          </cell>
          <cell r="I27">
            <v>0</v>
          </cell>
          <cell r="J27">
            <v>0</v>
          </cell>
          <cell r="K27">
            <v>0</v>
          </cell>
        </row>
        <row r="28">
          <cell r="A28" t="str">
            <v>Employee / spouse</v>
          </cell>
          <cell r="D28">
            <v>6232</v>
          </cell>
          <cell r="E28" t="e">
            <v>#DIV/0!</v>
          </cell>
          <cell r="F28">
            <v>730</v>
          </cell>
          <cell r="G28" t="e">
            <v>#DIV/0!</v>
          </cell>
          <cell r="H28">
            <v>0</v>
          </cell>
          <cell r="I28">
            <v>0</v>
          </cell>
          <cell r="J28">
            <v>0</v>
          </cell>
          <cell r="K28">
            <v>0</v>
          </cell>
        </row>
        <row r="29">
          <cell r="A29" t="str">
            <v>Employee / family</v>
          </cell>
          <cell r="D29">
            <v>9046</v>
          </cell>
          <cell r="E29" t="e">
            <v>#DIV/0!</v>
          </cell>
          <cell r="F29">
            <v>1358</v>
          </cell>
          <cell r="G29" t="e">
            <v>#DIV/0!</v>
          </cell>
          <cell r="H29">
            <v>0</v>
          </cell>
          <cell r="I29">
            <v>0</v>
          </cell>
          <cell r="J29">
            <v>0</v>
          </cell>
          <cell r="K29">
            <v>0</v>
          </cell>
        </row>
        <row r="30">
          <cell r="A30" t="str">
            <v>Carve out</v>
          </cell>
          <cell r="D30">
            <v>0</v>
          </cell>
          <cell r="E30" t="e">
            <v>#DIV/0!</v>
          </cell>
          <cell r="F30">
            <v>0</v>
          </cell>
          <cell r="G30" t="e">
            <v>#DIV/0!</v>
          </cell>
          <cell r="H30">
            <v>0</v>
          </cell>
          <cell r="I30">
            <v>0</v>
          </cell>
          <cell r="J30">
            <v>0</v>
          </cell>
          <cell r="K30">
            <v>0</v>
          </cell>
        </row>
        <row r="31">
          <cell r="A31" t="str">
            <v>Total Contracts</v>
          </cell>
          <cell r="D31" t="e">
            <v>#DIV/0!</v>
          </cell>
          <cell r="F31" t="e">
            <v>#DIV/0!</v>
          </cell>
          <cell r="H31">
            <v>0</v>
          </cell>
          <cell r="J31">
            <v>0</v>
          </cell>
        </row>
        <row r="33">
          <cell r="A33" t="str">
            <v>Change Tier relationship (Y/N)?</v>
          </cell>
          <cell r="E33" t="str">
            <v>N</v>
          </cell>
          <cell r="F33" t="str">
            <v>****Uses the default tier relationships if "N"</v>
          </cell>
        </row>
        <row r="35">
          <cell r="A35" t="str">
            <v>Alternative Tier Relationship (Must be the same for all Options)</v>
          </cell>
        </row>
        <row r="36">
          <cell r="A36" t="str">
            <v>Employee</v>
          </cell>
          <cell r="E36">
            <v>1</v>
          </cell>
          <cell r="G36">
            <v>1</v>
          </cell>
          <cell r="I36">
            <v>1</v>
          </cell>
          <cell r="K36">
            <v>1</v>
          </cell>
        </row>
        <row r="37">
          <cell r="A37" t="str">
            <v>Employee / child</v>
          </cell>
          <cell r="E37">
            <v>1.5</v>
          </cell>
          <cell r="G37">
            <v>1.5</v>
          </cell>
          <cell r="I37">
            <v>1.5</v>
          </cell>
          <cell r="K37">
            <v>1.5</v>
          </cell>
        </row>
        <row r="38">
          <cell r="A38" t="str">
            <v>Employee /children</v>
          </cell>
          <cell r="E38">
            <v>1.8</v>
          </cell>
          <cell r="G38">
            <v>1.8</v>
          </cell>
          <cell r="I38">
            <v>1.8</v>
          </cell>
          <cell r="K38">
            <v>1.8</v>
          </cell>
        </row>
        <row r="39">
          <cell r="A39" t="str">
            <v>Employee / spouse</v>
          </cell>
          <cell r="E39">
            <v>2.1</v>
          </cell>
          <cell r="G39">
            <v>2.1</v>
          </cell>
          <cell r="I39">
            <v>2.1</v>
          </cell>
          <cell r="K39">
            <v>2.1</v>
          </cell>
        </row>
        <row r="40">
          <cell r="A40" t="str">
            <v>Employee / family</v>
          </cell>
          <cell r="E40">
            <v>3</v>
          </cell>
          <cell r="G40">
            <v>3</v>
          </cell>
          <cell r="I40">
            <v>3</v>
          </cell>
          <cell r="K40">
            <v>3</v>
          </cell>
        </row>
        <row r="41">
          <cell r="A41" t="str">
            <v>Carve out</v>
          </cell>
          <cell r="E41">
            <v>0.95</v>
          </cell>
          <cell r="G41">
            <v>0.95</v>
          </cell>
          <cell r="I41">
            <v>0.95</v>
          </cell>
          <cell r="K41">
            <v>0.95</v>
          </cell>
        </row>
        <row r="43">
          <cell r="A43" t="str">
            <v>Tier * Enrollment</v>
          </cell>
          <cell r="E43" t="e">
            <v>#DIV/0!</v>
          </cell>
          <cell r="G43" t="e">
            <v>#DIV/0!</v>
          </cell>
          <cell r="H43" t="e">
            <v>#DIV/0!</v>
          </cell>
          <cell r="I43">
            <v>0</v>
          </cell>
          <cell r="J43">
            <v>0</v>
          </cell>
          <cell r="K43">
            <v>0</v>
          </cell>
          <cell r="L43" t="e">
            <v>#DIV/0!</v>
          </cell>
        </row>
        <row r="45">
          <cell r="A45" t="str">
            <v xml:space="preserve">EE Only Rate </v>
          </cell>
          <cell r="E45" t="e">
            <v>#DIV/0!</v>
          </cell>
          <cell r="G45" t="e">
            <v>#DIV/0!</v>
          </cell>
          <cell r="I45">
            <v>0</v>
          </cell>
          <cell r="K45">
            <v>0</v>
          </cell>
        </row>
        <row r="46">
          <cell r="A46" t="str">
            <v>Current Spread (ee rate)</v>
          </cell>
          <cell r="E46">
            <v>1</v>
          </cell>
          <cell r="G46" t="e">
            <v>#DIV/0!</v>
          </cell>
          <cell r="I46">
            <v>0</v>
          </cell>
          <cell r="K46">
            <v>0</v>
          </cell>
        </row>
        <row r="48">
          <cell r="A48" t="str">
            <v>Change benefit spreads (Y/N)?</v>
          </cell>
          <cell r="E48" t="str">
            <v>N</v>
          </cell>
          <cell r="F48" t="str">
            <v>****Uses the default spreads if "N"</v>
          </cell>
        </row>
        <row r="50">
          <cell r="A50" t="str">
            <v>Revised Spread</v>
          </cell>
          <cell r="E50">
            <v>1</v>
          </cell>
          <cell r="G50">
            <v>0</v>
          </cell>
          <cell r="I50">
            <v>0</v>
          </cell>
          <cell r="K50">
            <v>0</v>
          </cell>
        </row>
        <row r="51">
          <cell r="A51" t="str">
            <v>Units = Tier * Enrollment * Spread</v>
          </cell>
          <cell r="E51" t="e">
            <v>#DIV/0!</v>
          </cell>
          <cell r="G51" t="e">
            <v>#DIV/0!</v>
          </cell>
          <cell r="I51">
            <v>0</v>
          </cell>
          <cell r="K51">
            <v>0</v>
          </cell>
        </row>
        <row r="52">
          <cell r="A52" t="str">
            <v>Total Units</v>
          </cell>
          <cell r="E52" t="e">
            <v>#DIV/0!</v>
          </cell>
        </row>
        <row r="54">
          <cell r="D54" t="str">
            <v>Option 1</v>
          </cell>
          <cell r="F54" t="str">
            <v>Option 2</v>
          </cell>
          <cell r="H54" t="str">
            <v>Option 3</v>
          </cell>
          <cell r="J54" t="str">
            <v>Option 4</v>
          </cell>
        </row>
        <row r="55">
          <cell r="D55" t="str">
            <v xml:space="preserve">Expected </v>
          </cell>
          <cell r="E55" t="str">
            <v>Max/Trigger</v>
          </cell>
          <cell r="F55" t="str">
            <v xml:space="preserve">Expected </v>
          </cell>
          <cell r="G55" t="str">
            <v>Max/Trigger</v>
          </cell>
          <cell r="H55" t="str">
            <v xml:space="preserve">Expected </v>
          </cell>
          <cell r="I55" t="str">
            <v>Max/Trigger</v>
          </cell>
          <cell r="J55" t="str">
            <v xml:space="preserve">Expected </v>
          </cell>
          <cell r="K55" t="str">
            <v>Max/Trigger</v>
          </cell>
        </row>
        <row r="56">
          <cell r="D56" t="e">
            <v>#DIV/0!</v>
          </cell>
          <cell r="E56" t="e">
            <v>#DIV/0!</v>
          </cell>
          <cell r="F56" t="e">
            <v>#DIV/0!</v>
          </cell>
          <cell r="G56" t="e">
            <v>#DIV/0!</v>
          </cell>
          <cell r="H56" t="e">
            <v>#DIV/0!</v>
          </cell>
          <cell r="I56" t="e">
            <v>#DIV/0!</v>
          </cell>
          <cell r="J56" t="e">
            <v>#DIV/0!</v>
          </cell>
          <cell r="K56" t="e">
            <v>#DIV/0!</v>
          </cell>
        </row>
        <row r="57">
          <cell r="D57" t="e">
            <v>#DIV/0!</v>
          </cell>
          <cell r="E57" t="e">
            <v>#DIV/0!</v>
          </cell>
          <cell r="F57" t="e">
            <v>#DIV/0!</v>
          </cell>
          <cell r="G57" t="e">
            <v>#DIV/0!</v>
          </cell>
          <cell r="H57" t="e">
            <v>#DIV/0!</v>
          </cell>
          <cell r="I57" t="e">
            <v>#DIV/0!</v>
          </cell>
          <cell r="J57" t="e">
            <v>#DIV/0!</v>
          </cell>
          <cell r="K57" t="e">
            <v>#DIV/0!</v>
          </cell>
        </row>
        <row r="58">
          <cell r="D58" t="e">
            <v>#DIV/0!</v>
          </cell>
          <cell r="E58" t="e">
            <v>#DIV/0!</v>
          </cell>
          <cell r="F58" t="e">
            <v>#DIV/0!</v>
          </cell>
          <cell r="G58" t="e">
            <v>#DIV/0!</v>
          </cell>
          <cell r="H58" t="e">
            <v>#DIV/0!</v>
          </cell>
          <cell r="I58" t="e">
            <v>#DIV/0!</v>
          </cell>
          <cell r="J58" t="e">
            <v>#DIV/0!</v>
          </cell>
          <cell r="K58" t="e">
            <v>#DIV/0!</v>
          </cell>
        </row>
        <row r="59">
          <cell r="D59" t="e">
            <v>#DIV/0!</v>
          </cell>
          <cell r="E59" t="e">
            <v>#DIV/0!</v>
          </cell>
          <cell r="F59" t="e">
            <v>#DIV/0!</v>
          </cell>
          <cell r="G59" t="e">
            <v>#DIV/0!</v>
          </cell>
          <cell r="H59" t="e">
            <v>#DIV/0!</v>
          </cell>
          <cell r="I59" t="e">
            <v>#DIV/0!</v>
          </cell>
          <cell r="J59" t="e">
            <v>#DIV/0!</v>
          </cell>
          <cell r="K59" t="e">
            <v>#DIV/0!</v>
          </cell>
        </row>
        <row r="60">
          <cell r="D60" t="e">
            <v>#DIV/0!</v>
          </cell>
          <cell r="E60" t="e">
            <v>#DIV/0!</v>
          </cell>
          <cell r="F60" t="e">
            <v>#DIV/0!</v>
          </cell>
          <cell r="G60" t="e">
            <v>#DIV/0!</v>
          </cell>
          <cell r="H60" t="e">
            <v>#DIV/0!</v>
          </cell>
          <cell r="I60" t="e">
            <v>#DIV/0!</v>
          </cell>
          <cell r="J60" t="e">
            <v>#DIV/0!</v>
          </cell>
          <cell r="K60" t="e">
            <v>#DIV/0!</v>
          </cell>
        </row>
        <row r="61">
          <cell r="D61" t="e">
            <v>#DIV/0!</v>
          </cell>
          <cell r="E61" t="e">
            <v>#DIV/0!</v>
          </cell>
          <cell r="F61" t="e">
            <v>#DIV/0!</v>
          </cell>
          <cell r="G61" t="e">
            <v>#DIV/0!</v>
          </cell>
          <cell r="H61" t="e">
            <v>#DIV/0!</v>
          </cell>
          <cell r="I61" t="e">
            <v>#DIV/0!</v>
          </cell>
          <cell r="J61" t="e">
            <v>#DIV/0!</v>
          </cell>
          <cell r="K61" t="e">
            <v>#DIV/0!</v>
          </cell>
        </row>
        <row r="62">
          <cell r="D62" t="e">
            <v>#DIV/0!</v>
          </cell>
          <cell r="E62" t="e">
            <v>#DIV/0!</v>
          </cell>
          <cell r="F62" t="e">
            <v>#DIV/0!</v>
          </cell>
          <cell r="G62" t="e">
            <v>#DIV/0!</v>
          </cell>
          <cell r="H62" t="e">
            <v>#DIV/0!</v>
          </cell>
          <cell r="I62" t="e">
            <v>#DIV/0!</v>
          </cell>
          <cell r="J62" t="e">
            <v>#DIV/0!</v>
          </cell>
          <cell r="K62" t="e">
            <v>#DIV/0!</v>
          </cell>
        </row>
        <row r="63">
          <cell r="D63" t="str">
            <v>Expected</v>
          </cell>
          <cell r="E63" t="str">
            <v>Max/Trigger</v>
          </cell>
        </row>
        <row r="64">
          <cell r="D64" t="e">
            <v>#DIV/0!</v>
          </cell>
          <cell r="E64" t="e">
            <v>#DIV/0!</v>
          </cell>
        </row>
        <row r="65">
          <cell r="D65">
            <v>25230719.255576197</v>
          </cell>
          <cell r="E65">
            <v>28281946.836912993</v>
          </cell>
        </row>
        <row r="66">
          <cell r="D66" t="e">
            <v>#DIV/0!</v>
          </cell>
          <cell r="E66" t="e">
            <v>#DIV/0!</v>
          </cell>
        </row>
        <row r="67">
          <cell r="A67" t="str">
            <v>Summary of Expected Liability - First Year  ASO Proposal Groups</v>
          </cell>
        </row>
        <row r="68">
          <cell r="D68" t="str">
            <v>Option 1</v>
          </cell>
          <cell r="F68" t="str">
            <v>Option 2</v>
          </cell>
          <cell r="H68" t="str">
            <v>Option 3</v>
          </cell>
          <cell r="J68" t="str">
            <v>Option 4</v>
          </cell>
        </row>
        <row r="69">
          <cell r="D69" t="str">
            <v>Expected Liability Rates</v>
          </cell>
          <cell r="E69" t="str">
            <v>Trigger Rates</v>
          </cell>
          <cell r="F69" t="str">
            <v>Expected Liability Rates</v>
          </cell>
          <cell r="G69" t="str">
            <v>Trigger Rates</v>
          </cell>
          <cell r="H69" t="str">
            <v>Expected Liability Rates</v>
          </cell>
          <cell r="I69" t="str">
            <v>Trigger Rates</v>
          </cell>
          <cell r="J69" t="str">
            <v>Expected Liability Rates</v>
          </cell>
          <cell r="K69" t="str">
            <v>Trigger Rates</v>
          </cell>
        </row>
        <row r="70">
          <cell r="A70" t="str">
            <v>Claims and Expenses</v>
          </cell>
          <cell r="D70">
            <v>4726349.0094135525</v>
          </cell>
          <cell r="E70">
            <v>4610437.2592302635</v>
          </cell>
          <cell r="F70">
            <v>672736.79006342229</v>
          </cell>
          <cell r="G70">
            <v>436655.75513699994</v>
          </cell>
          <cell r="H70">
            <v>0</v>
          </cell>
          <cell r="I70">
            <v>0</v>
          </cell>
          <cell r="J70">
            <v>0</v>
          </cell>
          <cell r="K70">
            <v>0</v>
          </cell>
        </row>
        <row r="71">
          <cell r="A71" t="str">
            <v>Vision</v>
          </cell>
          <cell r="D71">
            <v>33446.080000000002</v>
          </cell>
          <cell r="E71" t="str">
            <v>n/a</v>
          </cell>
          <cell r="F71">
            <v>0</v>
          </cell>
          <cell r="G71" t="str">
            <v>n/a</v>
          </cell>
          <cell r="H71">
            <v>0</v>
          </cell>
          <cell r="I71" t="str">
            <v>n/a</v>
          </cell>
          <cell r="J71">
            <v>0</v>
          </cell>
          <cell r="K71" t="str">
            <v>n/a</v>
          </cell>
        </row>
        <row r="72">
          <cell r="A72" t="str">
            <v>Sub Total</v>
          </cell>
          <cell r="D72">
            <v>4759795.0894135525</v>
          </cell>
          <cell r="E72">
            <v>4610437.2592302635</v>
          </cell>
          <cell r="F72">
            <v>672736.79006342229</v>
          </cell>
          <cell r="G72">
            <v>436655.75513699994</v>
          </cell>
          <cell r="H72">
            <v>0</v>
          </cell>
          <cell r="I72">
            <v>0</v>
          </cell>
          <cell r="J72">
            <v>0</v>
          </cell>
          <cell r="K72">
            <v>0</v>
          </cell>
        </row>
        <row r="73">
          <cell r="A73" t="str">
            <v>Commission (based on Exp)</v>
          </cell>
          <cell r="D73">
            <v>0</v>
          </cell>
          <cell r="E73">
            <v>0</v>
          </cell>
          <cell r="F73">
            <v>0</v>
          </cell>
          <cell r="G73">
            <v>0</v>
          </cell>
          <cell r="H73">
            <v>0</v>
          </cell>
          <cell r="I73">
            <v>0</v>
          </cell>
          <cell r="J73">
            <v>0</v>
          </cell>
          <cell r="K73">
            <v>0</v>
          </cell>
        </row>
        <row r="74">
          <cell r="A74" t="str">
            <v>Exp Liability Each Option</v>
          </cell>
          <cell r="D74">
            <v>4759795.0894135525</v>
          </cell>
          <cell r="E74">
            <v>4610437.2592302635</v>
          </cell>
          <cell r="F74">
            <v>672736.79006342229</v>
          </cell>
          <cell r="G74">
            <v>436655.75513699994</v>
          </cell>
          <cell r="H74">
            <v>0</v>
          </cell>
          <cell r="I74">
            <v>0</v>
          </cell>
          <cell r="J74">
            <v>0</v>
          </cell>
          <cell r="K74">
            <v>0</v>
          </cell>
        </row>
        <row r="76">
          <cell r="A76" t="str">
            <v>% of First Year of Mature Year</v>
          </cell>
          <cell r="D76">
            <v>0.21531418999386395</v>
          </cell>
          <cell r="E76" t="e">
            <v>#DIV/0!</v>
          </cell>
          <cell r="F76">
            <v>0.21531418999386395</v>
          </cell>
          <cell r="G76" t="e">
            <v>#DIV/0!</v>
          </cell>
          <cell r="H76">
            <v>0.21531418999386395</v>
          </cell>
          <cell r="I76" t="e">
            <v>#DIV/0!</v>
          </cell>
          <cell r="J76">
            <v>0.21531418999386395</v>
          </cell>
          <cell r="K76" t="e">
            <v>#DIV/0!</v>
          </cell>
        </row>
        <row r="77">
          <cell r="D77" t="str">
            <v>Expected</v>
          </cell>
          <cell r="E77" t="str">
            <v>Max/Trigger</v>
          </cell>
        </row>
        <row r="78">
          <cell r="A78" t="str">
            <v>Expected Liability All Options</v>
          </cell>
          <cell r="D78">
            <v>5432531.8794769747</v>
          </cell>
          <cell r="E78">
            <v>5047093.0143672638</v>
          </cell>
        </row>
        <row r="79">
          <cell r="A79" t="str">
            <v>Proposal First Year Rates (as a % of mature year rates)</v>
          </cell>
        </row>
        <row r="80">
          <cell r="D80" t="str">
            <v>Option 1</v>
          </cell>
          <cell r="F80" t="str">
            <v>Option 2</v>
          </cell>
          <cell r="H80" t="str">
            <v>Option 3</v>
          </cell>
          <cell r="J80" t="str">
            <v>Option 4</v>
          </cell>
        </row>
        <row r="81">
          <cell r="D81" t="str">
            <v>Expected Liability Rates</v>
          </cell>
          <cell r="E81" t="str">
            <v>Trigger Rates</v>
          </cell>
          <cell r="F81" t="str">
            <v>Expected Liability Rates</v>
          </cell>
          <cell r="G81" t="str">
            <v>Trigger Rates</v>
          </cell>
          <cell r="H81" t="str">
            <v>Expected Liability Rates</v>
          </cell>
          <cell r="I81" t="str">
            <v>Trigger Rates</v>
          </cell>
          <cell r="J81" t="str">
            <v>Expected Liability Rates</v>
          </cell>
          <cell r="K81" t="str">
            <v>Trigger Rates</v>
          </cell>
        </row>
        <row r="82">
          <cell r="A82" t="str">
            <v>Employee</v>
          </cell>
          <cell r="D82" t="e">
            <v>#DIV/0!</v>
          </cell>
          <cell r="E82" t="e">
            <v>#DIV/0!</v>
          </cell>
          <cell r="F82" t="e">
            <v>#DIV/0!</v>
          </cell>
          <cell r="G82" t="e">
            <v>#DIV/0!</v>
          </cell>
          <cell r="H82" t="e">
            <v>#DIV/0!</v>
          </cell>
          <cell r="I82" t="e">
            <v>#DIV/0!</v>
          </cell>
          <cell r="J82" t="e">
            <v>#DIV/0!</v>
          </cell>
          <cell r="K82" t="e">
            <v>#DIV/0!</v>
          </cell>
        </row>
        <row r="83">
          <cell r="A83" t="str">
            <v>Employee / child</v>
          </cell>
          <cell r="D83" t="e">
            <v>#DIV/0!</v>
          </cell>
          <cell r="E83" t="e">
            <v>#DIV/0!</v>
          </cell>
          <cell r="F83" t="e">
            <v>#DIV/0!</v>
          </cell>
          <cell r="G83" t="e">
            <v>#DIV/0!</v>
          </cell>
          <cell r="H83" t="e">
            <v>#DIV/0!</v>
          </cell>
          <cell r="I83" t="e">
            <v>#DIV/0!</v>
          </cell>
          <cell r="J83" t="e">
            <v>#DIV/0!</v>
          </cell>
          <cell r="K83" t="e">
            <v>#DIV/0!</v>
          </cell>
        </row>
        <row r="84">
          <cell r="A84" t="str">
            <v>Employee /children</v>
          </cell>
          <cell r="D84" t="e">
            <v>#DIV/0!</v>
          </cell>
          <cell r="E84" t="e">
            <v>#DIV/0!</v>
          </cell>
          <cell r="F84" t="e">
            <v>#DIV/0!</v>
          </cell>
          <cell r="G84" t="e">
            <v>#DIV/0!</v>
          </cell>
          <cell r="H84" t="e">
            <v>#DIV/0!</v>
          </cell>
          <cell r="I84" t="e">
            <v>#DIV/0!</v>
          </cell>
          <cell r="J84" t="e">
            <v>#DIV/0!</v>
          </cell>
          <cell r="K84" t="e">
            <v>#DIV/0!</v>
          </cell>
        </row>
        <row r="85">
          <cell r="A85" t="str">
            <v>Employee / spouse</v>
          </cell>
          <cell r="D85" t="e">
            <v>#DIV/0!</v>
          </cell>
          <cell r="E85" t="e">
            <v>#DIV/0!</v>
          </cell>
          <cell r="F85" t="e">
            <v>#DIV/0!</v>
          </cell>
          <cell r="G85" t="e">
            <v>#DIV/0!</v>
          </cell>
          <cell r="H85" t="e">
            <v>#DIV/0!</v>
          </cell>
          <cell r="I85" t="e">
            <v>#DIV/0!</v>
          </cell>
          <cell r="J85" t="e">
            <v>#DIV/0!</v>
          </cell>
          <cell r="K85" t="e">
            <v>#DIV/0!</v>
          </cell>
        </row>
        <row r="86">
          <cell r="A86" t="str">
            <v>Employee / family</v>
          </cell>
          <cell r="D86" t="e">
            <v>#DIV/0!</v>
          </cell>
          <cell r="E86" t="e">
            <v>#DIV/0!</v>
          </cell>
          <cell r="F86" t="e">
            <v>#DIV/0!</v>
          </cell>
          <cell r="G86" t="e">
            <v>#DIV/0!</v>
          </cell>
          <cell r="H86" t="e">
            <v>#DIV/0!</v>
          </cell>
          <cell r="I86" t="e">
            <v>#DIV/0!</v>
          </cell>
          <cell r="J86" t="e">
            <v>#DIV/0!</v>
          </cell>
          <cell r="K86" t="e">
            <v>#DIV/0!</v>
          </cell>
        </row>
        <row r="87">
          <cell r="A87" t="str">
            <v>Carve out</v>
          </cell>
          <cell r="D87" t="e">
            <v>#DIV/0!</v>
          </cell>
          <cell r="E87" t="e">
            <v>#DIV/0!</v>
          </cell>
          <cell r="F87" t="e">
            <v>#DIV/0!</v>
          </cell>
          <cell r="G87" t="e">
            <v>#DIV/0!</v>
          </cell>
          <cell r="H87" t="e">
            <v>#DIV/0!</v>
          </cell>
          <cell r="I87" t="e">
            <v>#DIV/0!</v>
          </cell>
          <cell r="J87" t="e">
            <v>#DIV/0!</v>
          </cell>
          <cell r="K87" t="e">
            <v>#DIV/0!</v>
          </cell>
        </row>
        <row r="88">
          <cell r="A88" t="str">
            <v>Expected Liabilities</v>
          </cell>
          <cell r="D88" t="e">
            <v>#DIV/0!</v>
          </cell>
          <cell r="E88" t="e">
            <v>#DIV/0!</v>
          </cell>
          <cell r="F88" t="e">
            <v>#DIV/0!</v>
          </cell>
          <cell r="G88" t="e">
            <v>#DIV/0!</v>
          </cell>
          <cell r="H88" t="e">
            <v>#DIV/0!</v>
          </cell>
          <cell r="I88" t="e">
            <v>#DIV/0!</v>
          </cell>
          <cell r="J88" t="e">
            <v>#DIV/0!</v>
          </cell>
          <cell r="K88" t="e">
            <v>#DIV/0!</v>
          </cell>
        </row>
        <row r="89">
          <cell r="D89" t="str">
            <v>Expected</v>
          </cell>
          <cell r="E89" t="str">
            <v>Max/Trigger</v>
          </cell>
        </row>
        <row r="90">
          <cell r="A90" t="str">
            <v>Total Premium (final rates)</v>
          </cell>
          <cell r="D90" t="e">
            <v>#DIV/0!</v>
          </cell>
          <cell r="E90" t="e">
            <v>#DIV/0!</v>
          </cell>
        </row>
        <row r="91">
          <cell r="A91" t="str">
            <v xml:space="preserve">Required Premium </v>
          </cell>
          <cell r="D91">
            <v>5432531.8794769747</v>
          </cell>
          <cell r="E91">
            <v>5047093.0143672638</v>
          </cell>
        </row>
        <row r="92">
          <cell r="A92" t="str">
            <v>Check - Should be  Zero</v>
          </cell>
          <cell r="D92" t="e">
            <v>#DIV/0!</v>
          </cell>
          <cell r="E92" t="e">
            <v>#DIV/0!</v>
          </cell>
        </row>
        <row r="94">
          <cell r="D94" t="str">
            <v>KC15+, $8/$15/$30 Rx</v>
          </cell>
          <cell r="E94" t="str">
            <v>KC15+, $8/$15/$30 Rx</v>
          </cell>
          <cell r="F94" t="str">
            <v>P20, $8/$15/$30 Rx</v>
          </cell>
          <cell r="G94" t="str">
            <v>P20, $8/$15/$30 Rx</v>
          </cell>
          <cell r="H94" t="str">
            <v>?</v>
          </cell>
          <cell r="I94" t="str">
            <v>?</v>
          </cell>
          <cell r="J94" t="str">
            <v>?</v>
          </cell>
          <cell r="K94" t="str">
            <v>?</v>
          </cell>
          <cell r="L94" t="str">
            <v>Total Enrollment</v>
          </cell>
        </row>
        <row r="96">
          <cell r="D96">
            <v>3795</v>
          </cell>
          <cell r="E96">
            <v>3795</v>
          </cell>
          <cell r="F96">
            <v>706</v>
          </cell>
          <cell r="G96">
            <v>706</v>
          </cell>
          <cell r="H96">
            <v>0</v>
          </cell>
          <cell r="I96">
            <v>0</v>
          </cell>
          <cell r="J96">
            <v>0</v>
          </cell>
          <cell r="K96">
            <v>0</v>
          </cell>
          <cell r="L96">
            <v>4501</v>
          </cell>
        </row>
        <row r="98">
          <cell r="D98">
            <v>2370</v>
          </cell>
          <cell r="E98">
            <v>2370</v>
          </cell>
          <cell r="F98">
            <v>492</v>
          </cell>
          <cell r="G98">
            <v>492</v>
          </cell>
          <cell r="H98">
            <v>0</v>
          </cell>
          <cell r="I98">
            <v>0</v>
          </cell>
          <cell r="J98">
            <v>0</v>
          </cell>
          <cell r="K98">
            <v>0</v>
          </cell>
          <cell r="L98">
            <v>2862</v>
          </cell>
        </row>
        <row r="99">
          <cell r="D99">
            <v>0</v>
          </cell>
          <cell r="E99">
            <v>0</v>
          </cell>
          <cell r="F99">
            <v>30</v>
          </cell>
          <cell r="G99">
            <v>30</v>
          </cell>
          <cell r="H99">
            <v>0</v>
          </cell>
          <cell r="I99">
            <v>0</v>
          </cell>
          <cell r="J99">
            <v>0</v>
          </cell>
          <cell r="K99">
            <v>0</v>
          </cell>
          <cell r="L99">
            <v>30</v>
          </cell>
        </row>
        <row r="100">
          <cell r="D100">
            <v>369</v>
          </cell>
          <cell r="E100">
            <v>369</v>
          </cell>
          <cell r="F100">
            <v>37</v>
          </cell>
          <cell r="G100">
            <v>37</v>
          </cell>
          <cell r="H100">
            <v>0</v>
          </cell>
          <cell r="I100">
            <v>0</v>
          </cell>
          <cell r="J100">
            <v>0</v>
          </cell>
          <cell r="K100">
            <v>0</v>
          </cell>
          <cell r="L100">
            <v>406</v>
          </cell>
        </row>
        <row r="101">
          <cell r="D101">
            <v>522</v>
          </cell>
          <cell r="E101">
            <v>522</v>
          </cell>
          <cell r="F101">
            <v>64</v>
          </cell>
          <cell r="G101">
            <v>64</v>
          </cell>
          <cell r="H101">
            <v>0</v>
          </cell>
          <cell r="I101">
            <v>0</v>
          </cell>
          <cell r="J101">
            <v>0</v>
          </cell>
          <cell r="K101">
            <v>0</v>
          </cell>
          <cell r="L101">
            <v>586</v>
          </cell>
        </row>
        <row r="102">
          <cell r="D102">
            <v>767</v>
          </cell>
          <cell r="E102">
            <v>767</v>
          </cell>
          <cell r="F102">
            <v>118</v>
          </cell>
          <cell r="G102">
            <v>118</v>
          </cell>
          <cell r="H102">
            <v>0</v>
          </cell>
          <cell r="I102">
            <v>0</v>
          </cell>
          <cell r="J102">
            <v>0</v>
          </cell>
          <cell r="K102">
            <v>0</v>
          </cell>
          <cell r="L102">
            <v>885</v>
          </cell>
        </row>
        <row r="103">
          <cell r="D103">
            <v>0</v>
          </cell>
          <cell r="E103">
            <v>0</v>
          </cell>
          <cell r="F103">
            <v>0</v>
          </cell>
          <cell r="G103">
            <v>0</v>
          </cell>
          <cell r="H103">
            <v>0</v>
          </cell>
          <cell r="I103">
            <v>0</v>
          </cell>
          <cell r="J103">
            <v>0</v>
          </cell>
          <cell r="K103">
            <v>0</v>
          </cell>
          <cell r="L103">
            <v>0</v>
          </cell>
        </row>
        <row r="104">
          <cell r="D104">
            <v>4028</v>
          </cell>
          <cell r="E104">
            <v>4028</v>
          </cell>
          <cell r="F104">
            <v>741</v>
          </cell>
          <cell r="G104">
            <v>741</v>
          </cell>
          <cell r="H104">
            <v>0</v>
          </cell>
          <cell r="I104">
            <v>0</v>
          </cell>
          <cell r="J104">
            <v>0</v>
          </cell>
          <cell r="K104">
            <v>0</v>
          </cell>
          <cell r="L104">
            <v>4769</v>
          </cell>
        </row>
        <row r="106">
          <cell r="D106" t="str">
            <v>Illustrative Expected</v>
          </cell>
          <cell r="E106" t="str">
            <v>125% Claims</v>
          </cell>
          <cell r="F106" t="str">
            <v>Illustrative Expected</v>
          </cell>
          <cell r="G106" t="str">
            <v>125% Claims</v>
          </cell>
          <cell r="H106" t="str">
            <v>Illustrative Expected</v>
          </cell>
          <cell r="I106" t="str">
            <v>125% Claims</v>
          </cell>
          <cell r="J106" t="str">
            <v>Illustrative Expected</v>
          </cell>
          <cell r="K106" t="str">
            <v>125% Claims</v>
          </cell>
        </row>
        <row r="107">
          <cell r="D107" t="str">
            <v>Liability</v>
          </cell>
          <cell r="E107" t="str">
            <v>Trigger</v>
          </cell>
          <cell r="F107" t="str">
            <v>Liability</v>
          </cell>
          <cell r="G107" t="str">
            <v>Trigger</v>
          </cell>
          <cell r="H107" t="str">
            <v>Liability</v>
          </cell>
          <cell r="I107" t="str">
            <v>Trigger</v>
          </cell>
          <cell r="J107" t="str">
            <v>Liability</v>
          </cell>
          <cell r="K107" t="str">
            <v>Trigger</v>
          </cell>
        </row>
        <row r="108">
          <cell r="D108">
            <v>0</v>
          </cell>
          <cell r="E108">
            <v>412.11</v>
          </cell>
          <cell r="F108">
            <v>0</v>
          </cell>
          <cell r="G108">
            <v>364.5</v>
          </cell>
          <cell r="H108">
            <v>0</v>
          </cell>
          <cell r="I108">
            <v>0</v>
          </cell>
          <cell r="J108">
            <v>0</v>
          </cell>
          <cell r="K108">
            <v>0</v>
          </cell>
        </row>
        <row r="109">
          <cell r="D109">
            <v>0</v>
          </cell>
          <cell r="E109">
            <v>412.11</v>
          </cell>
          <cell r="F109">
            <v>0</v>
          </cell>
          <cell r="G109">
            <v>364.5</v>
          </cell>
          <cell r="H109">
            <v>0</v>
          </cell>
          <cell r="I109">
            <v>0</v>
          </cell>
          <cell r="J109">
            <v>0</v>
          </cell>
          <cell r="K109">
            <v>0</v>
          </cell>
        </row>
        <row r="110">
          <cell r="D110">
            <v>0</v>
          </cell>
          <cell r="E110">
            <v>412.11</v>
          </cell>
          <cell r="F110">
            <v>0</v>
          </cell>
          <cell r="G110">
            <v>364.5</v>
          </cell>
          <cell r="H110">
            <v>0</v>
          </cell>
          <cell r="I110">
            <v>0</v>
          </cell>
          <cell r="J110">
            <v>0</v>
          </cell>
          <cell r="K110">
            <v>0</v>
          </cell>
        </row>
        <row r="111">
          <cell r="D111">
            <v>0</v>
          </cell>
          <cell r="E111">
            <v>494.53</v>
          </cell>
          <cell r="F111">
            <v>0</v>
          </cell>
          <cell r="G111">
            <v>437.4</v>
          </cell>
          <cell r="H111">
            <v>0</v>
          </cell>
          <cell r="I111">
            <v>0</v>
          </cell>
          <cell r="J111">
            <v>0</v>
          </cell>
          <cell r="K111">
            <v>0</v>
          </cell>
        </row>
        <row r="112">
          <cell r="D112">
            <v>0</v>
          </cell>
          <cell r="E112">
            <v>706.47</v>
          </cell>
          <cell r="F112">
            <v>0</v>
          </cell>
          <cell r="G112">
            <v>624.85</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1928776.4400000002</v>
          </cell>
          <cell r="F115">
            <v>0</v>
          </cell>
          <cell r="G115">
            <v>305481.40000000002</v>
          </cell>
          <cell r="H115">
            <v>0</v>
          </cell>
          <cell r="I115">
            <v>0</v>
          </cell>
          <cell r="J115">
            <v>0</v>
          </cell>
          <cell r="K115">
            <v>0</v>
          </cell>
          <cell r="L115">
            <v>2234257.8400000003</v>
          </cell>
        </row>
        <row r="116">
          <cell r="D116">
            <v>0</v>
          </cell>
          <cell r="E116">
            <v>23145317.280000001</v>
          </cell>
          <cell r="F116">
            <v>0</v>
          </cell>
          <cell r="G116">
            <v>3665776.8000000003</v>
          </cell>
          <cell r="H116">
            <v>0</v>
          </cell>
          <cell r="I116">
            <v>0</v>
          </cell>
          <cell r="J116">
            <v>0</v>
          </cell>
          <cell r="K116">
            <v>0</v>
          </cell>
          <cell r="L116">
            <v>0</v>
          </cell>
          <cell r="M116">
            <v>26811094.080000002</v>
          </cell>
        </row>
        <row r="117">
          <cell r="L117">
            <v>-5432531.8794769747</v>
          </cell>
          <cell r="M117">
            <v>21764001.065632738</v>
          </cell>
        </row>
        <row r="123">
          <cell r="D123" t="e">
            <v>#DIV/0!</v>
          </cell>
          <cell r="E123" t="e">
            <v>#DIV/0!</v>
          </cell>
          <cell r="F123" t="e">
            <v>#DIV/0!</v>
          </cell>
          <cell r="G123" t="e">
            <v>#DIV/0!</v>
          </cell>
          <cell r="H123" t="e">
            <v>#DIV/0!</v>
          </cell>
          <cell r="I123" t="e">
            <v>#DIV/0!</v>
          </cell>
          <cell r="J123" t="e">
            <v>#DIV/0!</v>
          </cell>
          <cell r="K123" t="e">
            <v>#DIV/0!</v>
          </cell>
        </row>
        <row r="124">
          <cell r="D124" t="e">
            <v>#DIV/0!</v>
          </cell>
          <cell r="E124" t="e">
            <v>#DIV/0!</v>
          </cell>
          <cell r="F124" t="e">
            <v>#DIV/0!</v>
          </cell>
          <cell r="G124" t="e">
            <v>#DIV/0!</v>
          </cell>
          <cell r="H124" t="e">
            <v>#DIV/0!</v>
          </cell>
          <cell r="I124" t="e">
            <v>#DIV/0!</v>
          </cell>
          <cell r="J124" t="e">
            <v>#DIV/0!</v>
          </cell>
          <cell r="K124" t="e">
            <v>#DIV/0!</v>
          </cell>
        </row>
        <row r="125">
          <cell r="D125" t="e">
            <v>#DIV/0!</v>
          </cell>
          <cell r="E125" t="e">
            <v>#DIV/0!</v>
          </cell>
          <cell r="F125" t="e">
            <v>#DIV/0!</v>
          </cell>
          <cell r="G125" t="e">
            <v>#DIV/0!</v>
          </cell>
          <cell r="H125" t="e">
            <v>#DIV/0!</v>
          </cell>
          <cell r="I125" t="e">
            <v>#DIV/0!</v>
          </cell>
          <cell r="J125" t="e">
            <v>#DIV/0!</v>
          </cell>
          <cell r="K125" t="e">
            <v>#DIV/0!</v>
          </cell>
        </row>
        <row r="126">
          <cell r="D126" t="e">
            <v>#DIV/0!</v>
          </cell>
          <cell r="E126" t="e">
            <v>#DIV/0!</v>
          </cell>
          <cell r="F126" t="e">
            <v>#DIV/0!</v>
          </cell>
          <cell r="G126" t="e">
            <v>#DIV/0!</v>
          </cell>
          <cell r="H126" t="e">
            <v>#DIV/0!</v>
          </cell>
          <cell r="I126" t="e">
            <v>#DIV/0!</v>
          </cell>
          <cell r="J126" t="e">
            <v>#DIV/0!</v>
          </cell>
          <cell r="K126" t="e">
            <v>#DIV/0!</v>
          </cell>
        </row>
        <row r="127">
          <cell r="D127" t="e">
            <v>#DIV/0!</v>
          </cell>
          <cell r="E127" t="e">
            <v>#DIV/0!</v>
          </cell>
          <cell r="F127" t="e">
            <v>#DIV/0!</v>
          </cell>
          <cell r="G127" t="e">
            <v>#DIV/0!</v>
          </cell>
          <cell r="H127" t="e">
            <v>#DIV/0!</v>
          </cell>
          <cell r="I127" t="e">
            <v>#DIV/0!</v>
          </cell>
          <cell r="J127" t="e">
            <v>#DIV/0!</v>
          </cell>
          <cell r="K127" t="e">
            <v>#DIV/0!</v>
          </cell>
        </row>
        <row r="128">
          <cell r="D128" t="e">
            <v>#DIV/0!</v>
          </cell>
          <cell r="E128" t="e">
            <v>#DIV/0!</v>
          </cell>
          <cell r="F128" t="e">
            <v>#DIV/0!</v>
          </cell>
          <cell r="G128" t="e">
            <v>#DIV/0!</v>
          </cell>
          <cell r="H128" t="e">
            <v>#DIV/0!</v>
          </cell>
          <cell r="I128" t="e">
            <v>#DIV/0!</v>
          </cell>
          <cell r="J128" t="e">
            <v>#DIV/0!</v>
          </cell>
          <cell r="K128" t="e">
            <v>#DIV/0!</v>
          </cell>
        </row>
        <row r="130">
          <cell r="D130" t="e">
            <v>#DIV/0!</v>
          </cell>
          <cell r="E130" t="e">
            <v>#DIV/0!</v>
          </cell>
          <cell r="F130" t="e">
            <v>#DIV/0!</v>
          </cell>
          <cell r="G130" t="e">
            <v>#DIV/0!</v>
          </cell>
          <cell r="H130" t="e">
            <v>#DIV/0!</v>
          </cell>
          <cell r="I130" t="e">
            <v>#DIV/0!</v>
          </cell>
          <cell r="J130" t="e">
            <v>#DIV/0!</v>
          </cell>
          <cell r="K130" t="e">
            <v>#DIV/0!</v>
          </cell>
          <cell r="L130" t="e">
            <v>#DIV/0!</v>
          </cell>
          <cell r="M130" t="e">
            <v>#DIV/0!</v>
          </cell>
        </row>
        <row r="131">
          <cell r="D131" t="e">
            <v>#DIV/0!</v>
          </cell>
          <cell r="E131" t="e">
            <v>#DIV/0!</v>
          </cell>
          <cell r="F131" t="e">
            <v>#DIV/0!</v>
          </cell>
          <cell r="G131" t="e">
            <v>#DIV/0!</v>
          </cell>
          <cell r="H131" t="e">
            <v>#DIV/0!</v>
          </cell>
          <cell r="I131" t="e">
            <v>#DIV/0!</v>
          </cell>
          <cell r="J131" t="e">
            <v>#DIV/0!</v>
          </cell>
          <cell r="K131" t="e">
            <v>#DIV/0!</v>
          </cell>
          <cell r="L131" t="e">
            <v>#DIV/0!</v>
          </cell>
          <cell r="M131" t="e">
            <v>#DIV/0!</v>
          </cell>
        </row>
        <row r="132">
          <cell r="L132" t="e">
            <v>#DIV/0!</v>
          </cell>
          <cell r="M132" t="e">
            <v>#DIV/0!</v>
          </cell>
        </row>
      </sheetData>
      <sheetData sheetId="12" refreshError="1">
        <row r="13">
          <cell r="B13" t="str">
            <v xml:space="preserve">ENROLLMENT </v>
          </cell>
          <cell r="C13" t="str">
            <v>Employee and One Child</v>
          </cell>
          <cell r="D13">
            <v>0</v>
          </cell>
          <cell r="E13">
            <v>0</v>
          </cell>
          <cell r="F13">
            <v>30</v>
          </cell>
          <cell r="G13">
            <v>30</v>
          </cell>
          <cell r="H13">
            <v>30</v>
          </cell>
        </row>
        <row r="14">
          <cell r="B14" t="str">
            <v>Beginning as of February 1, 2001</v>
          </cell>
          <cell r="C14" t="str">
            <v>Employee and Children</v>
          </cell>
          <cell r="D14">
            <v>369</v>
          </cell>
          <cell r="E14">
            <v>369</v>
          </cell>
          <cell r="F14">
            <v>37</v>
          </cell>
          <cell r="G14">
            <v>37</v>
          </cell>
          <cell r="H14">
            <v>406</v>
          </cell>
        </row>
        <row r="15">
          <cell r="B15" t="str">
            <v>Ending as of January 31, 2002</v>
          </cell>
          <cell r="C15" t="str">
            <v>Employee and Spouse</v>
          </cell>
          <cell r="D15">
            <v>522</v>
          </cell>
          <cell r="E15">
            <v>522</v>
          </cell>
          <cell r="F15">
            <v>64</v>
          </cell>
          <cell r="G15">
            <v>64</v>
          </cell>
          <cell r="H15">
            <v>586</v>
          </cell>
        </row>
        <row r="16">
          <cell r="C16" t="str">
            <v>Employee and Family</v>
          </cell>
          <cell r="D16">
            <v>767</v>
          </cell>
          <cell r="E16">
            <v>767</v>
          </cell>
          <cell r="F16">
            <v>118</v>
          </cell>
          <cell r="G16">
            <v>118</v>
          </cell>
          <cell r="H16">
            <v>885</v>
          </cell>
        </row>
        <row r="17">
          <cell r="C17" t="str">
            <v>Carve Out</v>
          </cell>
          <cell r="D17">
            <v>0</v>
          </cell>
          <cell r="E17">
            <v>0</v>
          </cell>
          <cell r="F17">
            <v>0</v>
          </cell>
          <cell r="G17">
            <v>0</v>
          </cell>
          <cell r="H17">
            <v>0</v>
          </cell>
        </row>
        <row r="23">
          <cell r="C23" t="str">
            <v>Employee and One Child</v>
          </cell>
          <cell r="D23">
            <v>0</v>
          </cell>
          <cell r="E23">
            <v>412.11</v>
          </cell>
          <cell r="F23">
            <v>0</v>
          </cell>
          <cell r="G23">
            <v>364.5</v>
          </cell>
        </row>
        <row r="24">
          <cell r="B24" t="str">
            <v>PRESENT PREMIUMS</v>
          </cell>
          <cell r="C24" t="str">
            <v>Employee and Children</v>
          </cell>
          <cell r="D24">
            <v>0</v>
          </cell>
          <cell r="E24">
            <v>412.11</v>
          </cell>
          <cell r="F24">
            <v>0</v>
          </cell>
          <cell r="G24">
            <v>364.5</v>
          </cell>
        </row>
        <row r="25">
          <cell r="B25"/>
          <cell r="C25" t="str">
            <v>Employee and Spouse</v>
          </cell>
          <cell r="D25">
            <v>0</v>
          </cell>
          <cell r="E25">
            <v>494.53</v>
          </cell>
          <cell r="F25">
            <v>0</v>
          </cell>
          <cell r="G25">
            <v>437.4</v>
          </cell>
        </row>
        <row r="26">
          <cell r="C26" t="str">
            <v>Employee and Family</v>
          </cell>
          <cell r="D26">
            <v>0</v>
          </cell>
          <cell r="E26">
            <v>706.47</v>
          </cell>
          <cell r="F26">
            <v>0</v>
          </cell>
          <cell r="G26">
            <v>624.85</v>
          </cell>
        </row>
        <row r="27">
          <cell r="C27" t="str">
            <v>Carve Out</v>
          </cell>
          <cell r="D27">
            <v>0</v>
          </cell>
          <cell r="E27">
            <v>0</v>
          </cell>
          <cell r="F27">
            <v>0</v>
          </cell>
          <cell r="G27">
            <v>0</v>
          </cell>
        </row>
        <row r="38">
          <cell r="C38" t="str">
            <v>Employee and One Child</v>
          </cell>
          <cell r="D38" t="e">
            <v>#DIV/0!</v>
          </cell>
          <cell r="E38" t="e">
            <v>#DIV/0!</v>
          </cell>
          <cell r="F38" t="e">
            <v>#DIV/0!</v>
          </cell>
          <cell r="G38" t="e">
            <v>#DIV/0!</v>
          </cell>
        </row>
        <row r="39">
          <cell r="B39" t="str">
            <v>RENEWAL PREMIUMS</v>
          </cell>
          <cell r="C39" t="str">
            <v>Employee and Children</v>
          </cell>
          <cell r="D39" t="e">
            <v>#DIV/0!</v>
          </cell>
          <cell r="E39" t="e">
            <v>#DIV/0!</v>
          </cell>
          <cell r="F39" t="e">
            <v>#DIV/0!</v>
          </cell>
          <cell r="G39" t="e">
            <v>#DIV/0!</v>
          </cell>
        </row>
        <row r="40">
          <cell r="C40" t="str">
            <v>Employee and Spouse</v>
          </cell>
          <cell r="D40" t="e">
            <v>#DIV/0!</v>
          </cell>
          <cell r="E40" t="e">
            <v>#DIV/0!</v>
          </cell>
          <cell r="F40" t="e">
            <v>#DIV/0!</v>
          </cell>
          <cell r="G40" t="e">
            <v>#DIV/0!</v>
          </cell>
        </row>
        <row r="41">
          <cell r="C41" t="str">
            <v>Employee and Family</v>
          </cell>
          <cell r="D41" t="e">
            <v>#DIV/0!</v>
          </cell>
          <cell r="E41" t="e">
            <v>#DIV/0!</v>
          </cell>
          <cell r="F41" t="e">
            <v>#DIV/0!</v>
          </cell>
          <cell r="G41" t="e">
            <v>#DIV/0!</v>
          </cell>
        </row>
        <row r="42">
          <cell r="C42" t="str">
            <v>Carve Out</v>
          </cell>
          <cell r="D42" t="e">
            <v>#DIV/0!</v>
          </cell>
          <cell r="E42" t="e">
            <v>#DIV/0!</v>
          </cell>
          <cell r="F42" t="e">
            <v>#DIV/0!</v>
          </cell>
          <cell r="G42" t="e">
            <v>#DIV/0!</v>
          </cell>
        </row>
      </sheetData>
      <sheetData sheetId="13"/>
      <sheetData sheetId="14" refreshError="1">
        <row r="3">
          <cell r="B3" t="str">
            <v>Prince William County Schools &amp; Service Authority</v>
          </cell>
        </row>
        <row r="4">
          <cell r="B4" t="str">
            <v>Group Number(s): 153,0X2277, 0X2278 and Account Code: A319B</v>
          </cell>
        </row>
        <row r="5">
          <cell r="B5" t="str">
            <v>Prospective Renewal Underwriting Analysis</v>
          </cell>
        </row>
        <row r="6">
          <cell r="B6" t="str">
            <v>For the Period:  7/1/02 through 6/30/03</v>
          </cell>
        </row>
        <row r="9">
          <cell r="B9" t="str">
            <v>I.</v>
          </cell>
          <cell r="C9" t="str">
            <v>ENROLLMENT BASIS</v>
          </cell>
          <cell r="K9" t="str">
            <v>Total</v>
          </cell>
        </row>
        <row r="10">
          <cell r="C10" t="str">
            <v>Average Enrollment in Current Review Period</v>
          </cell>
          <cell r="K10">
            <v>4676</v>
          </cell>
        </row>
        <row r="12">
          <cell r="B12" t="str">
            <v>II.</v>
          </cell>
          <cell r="C12" t="str">
            <v>INCOME AT PRESENT PREMIUMS</v>
          </cell>
          <cell r="K12">
            <v>20475698.940000001</v>
          </cell>
        </row>
        <row r="13">
          <cell r="C13" t="str">
            <v>Current Health Premiums times Enrollment in Current Review Period</v>
          </cell>
        </row>
        <row r="15">
          <cell r="B15" t="str">
            <v>III.</v>
          </cell>
          <cell r="C15" t="str">
            <v>PROJECTED CLAIMS RELATED CHARGES</v>
          </cell>
          <cell r="K15">
            <v>23549748.27540629</v>
          </cell>
        </row>
        <row r="16">
          <cell r="C16" t="str">
            <v xml:space="preserve">This is the total amount of projected claims costs for the upcoming year based on an underwriting formula which blends 6 months of actual claims experience.  </v>
          </cell>
        </row>
        <row r="18">
          <cell r="C18" t="str">
            <v xml:space="preserve">Projected claims include a charge for pooling insurance to manage the impact of individual large claims. </v>
          </cell>
        </row>
        <row r="20">
          <cell r="C20" t="str">
            <v>Your current year's claims costs have been reduced by $1,732,848,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1496893.0945359035</v>
          </cell>
        </row>
        <row r="23">
          <cell r="C23" t="str">
            <v>The amount needed to cover administration charge, reserve fee, risk assumption, and state premium tax.The retention costs have been reduced by a prescription drug administrative credit of  -$111,116.</v>
          </cell>
        </row>
        <row r="25">
          <cell r="B25" t="str">
            <v>V.</v>
          </cell>
          <cell r="C25" t="str">
            <v>INCOME REQUIREMENT</v>
          </cell>
          <cell r="K25">
            <v>25046641.369942192</v>
          </cell>
        </row>
        <row r="27">
          <cell r="B27" t="str">
            <v>VI.</v>
          </cell>
          <cell r="C27" t="str">
            <v>PERCENTAGE ADJUSTMENT (V./II.)</v>
          </cell>
          <cell r="K27">
            <v>0.22323743103160654</v>
          </cell>
        </row>
      </sheetData>
      <sheetData sheetId="15"/>
      <sheetData sheetId="16" refreshError="1">
        <row r="2">
          <cell r="A2" t="str">
            <v>Prince William County Schools &amp; Service Authority</v>
          </cell>
        </row>
        <row r="3">
          <cell r="A3" t="str">
            <v>Group Number(s): 153,0X2277, 0X2278 and Account Code: A319B</v>
          </cell>
        </row>
        <row r="4">
          <cell r="A4" t="str">
            <v>125% Aggregate Stop Loss Funding</v>
          </cell>
        </row>
        <row r="5">
          <cell r="A5" t="str">
            <v>Contract Period: 7/1/02 through 6/30/03</v>
          </cell>
        </row>
        <row r="6">
          <cell r="A6" t="str">
            <v>CLAIMS IBNR CAP RATES</v>
          </cell>
        </row>
        <row r="9">
          <cell r="B9" t="str">
            <v>ENROLLMENT BASIS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and its affiliated HMO's reserve the right to revise the IBNR cap rates should the group request changes in their benefits, networks, or service level, or should the total enrollment or enrollment distribution by product, mem</v>
          </cell>
        </row>
        <row r="23">
          <cell r="B23" t="str">
            <v>Please refer to the funding description included in this package for additional information.</v>
          </cell>
        </row>
      </sheetData>
      <sheetData sheetId="17" refreshError="1">
        <row r="9">
          <cell r="F9" t="str">
            <v>KC15+, $8/$15/$30 Rx</v>
          </cell>
          <cell r="H9" t="str">
            <v>P20, $8/$15/$30 Rx</v>
          </cell>
        </row>
        <row r="10">
          <cell r="F10">
            <v>3795</v>
          </cell>
          <cell r="H10">
            <v>706</v>
          </cell>
        </row>
        <row r="11">
          <cell r="F11">
            <v>4028</v>
          </cell>
          <cell r="H11">
            <v>741</v>
          </cell>
        </row>
        <row r="13">
          <cell r="B13" t="str">
            <v>NETWORK ACCESS FEES</v>
          </cell>
        </row>
        <row r="14">
          <cell r="C14" t="str">
            <v>Facility Discount Retained - Virginia</v>
          </cell>
          <cell r="F14" t="str">
            <v>20%</v>
          </cell>
          <cell r="H14" t="str">
            <v>n/a</v>
          </cell>
        </row>
        <row r="15">
          <cell r="D15" t="str">
            <v>- of Virginia facility network savings</v>
          </cell>
        </row>
        <row r="16">
          <cell r="C16" t="str">
            <v>ITS Access Fee - Non-Virginia</v>
          </cell>
          <cell r="F16" t="str">
            <v>10%</v>
          </cell>
          <cell r="H16" t="str">
            <v>n/a</v>
          </cell>
        </row>
        <row r="17">
          <cell r="D17" t="str">
            <v>- of non-Virginia facility and professional</v>
          </cell>
        </row>
        <row r="18">
          <cell r="D18" t="str">
            <v xml:space="preserve">  network savings up to $2,000 per claim</v>
          </cell>
        </row>
        <row r="20">
          <cell r="B20" t="str">
            <v>REINSURANCE CHARGES</v>
          </cell>
        </row>
        <row r="21">
          <cell r="C21" t="str">
            <v>$100,000 specific stop loss charge</v>
          </cell>
          <cell r="F21">
            <v>0.04</v>
          </cell>
          <cell r="H21">
            <v>0.03</v>
          </cell>
        </row>
        <row r="22">
          <cell r="D22" t="str">
            <v>- of medical claims and drug expense</v>
          </cell>
        </row>
        <row r="23">
          <cell r="C23" t="str">
            <v>125 % Aggregate Stop Loss charge</v>
          </cell>
          <cell r="F23">
            <v>6.4999999999999997E-3</v>
          </cell>
          <cell r="H23">
            <v>6.4999999999999997E-3</v>
          </cell>
        </row>
        <row r="24">
          <cell r="D24" t="str">
            <v>- of claims expense</v>
          </cell>
        </row>
        <row r="27">
          <cell r="F27">
            <v>18.22</v>
          </cell>
          <cell r="H27">
            <v>18.4023</v>
          </cell>
        </row>
        <row r="28">
          <cell r="F28">
            <v>-2.02</v>
          </cell>
          <cell r="H28">
            <v>-1.01</v>
          </cell>
        </row>
        <row r="29">
          <cell r="F29">
            <v>16.2</v>
          </cell>
          <cell r="H29">
            <v>17.392299999999999</v>
          </cell>
        </row>
        <row r="32">
          <cell r="F32">
            <v>1.7500000000000002E-2</v>
          </cell>
          <cell r="H32">
            <v>1.7500000000000002E-2</v>
          </cell>
        </row>
        <row r="36">
          <cell r="F36">
            <v>2.2499999999999999E-2</v>
          </cell>
          <cell r="H36">
            <v>2.2499999999999999E-2</v>
          </cell>
        </row>
        <row r="38">
          <cell r="C38" t="str">
            <v xml:space="preserve">Optional HMC Products: </v>
          </cell>
          <cell r="F38">
            <v>0.3</v>
          </cell>
          <cell r="H38">
            <v>0.3</v>
          </cell>
        </row>
        <row r="39">
          <cell r="D39" t="str">
            <v>Baby Benefits</v>
          </cell>
        </row>
        <row r="41">
          <cell r="B41" t="str">
            <v>FULLY INSURED VISION PREMIUM</v>
          </cell>
          <cell r="F41">
            <v>0.70564327608759869</v>
          </cell>
          <cell r="H41">
            <v>0</v>
          </cell>
        </row>
        <row r="45">
          <cell r="C45" t="str">
            <v>The charges and calculation of the claims trigger rates are based upon the current number of employees insured. Trigon Blue Cross Blue Shield and its affiliated HMO's reserve the right to revise the charges and claims trigger rates, should the group reque</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Affiliated HMOs include , HealthKeepers, Inc.</v>
          </cell>
        </row>
        <row r="27">
          <cell r="A27" t="str">
            <v>Trigon Blue Cross Blue Shield is the trade name of Trigon Insurance Company</v>
          </cell>
        </row>
        <row r="28">
          <cell r="A28" t="str">
            <v>Trigon Blue Cross Blue Shield, , HealthKeepers, Inc.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a87</v>
          </cell>
          <cell r="C4" t="str">
            <v>Alcoke</v>
          </cell>
          <cell r="D4" t="str">
            <v xml:space="preserve">Tom </v>
          </cell>
          <cell r="E4" t="str">
            <v>540/853-3058</v>
          </cell>
          <cell r="F4" t="str">
            <v>540/853-5053</v>
          </cell>
          <cell r="G4" t="str">
            <v>H2A</v>
          </cell>
          <cell r="H4">
            <v>1</v>
          </cell>
          <cell r="I4" t="str">
            <v>Terry Brandon</v>
          </cell>
          <cell r="J4" t="str">
            <v>354-3348</v>
          </cell>
          <cell r="K4" t="str">
            <v>354-3925</v>
          </cell>
          <cell r="L4" t="str">
            <v>42G</v>
          </cell>
        </row>
        <row r="5">
          <cell r="A5">
            <v>2</v>
          </cell>
          <cell r="B5" t="str">
            <v>aN6</v>
          </cell>
          <cell r="C5" t="str">
            <v>Alexander</v>
          </cell>
          <cell r="D5" t="str">
            <v>Renee</v>
          </cell>
          <cell r="E5" t="str">
            <v>703/227-5313</v>
          </cell>
          <cell r="F5" t="str">
            <v>703/227-5354</v>
          </cell>
          <cell r="G5" t="str">
            <v>CHA</v>
          </cell>
          <cell r="H5">
            <v>2</v>
          </cell>
          <cell r="I5" t="str">
            <v>C.G. Bowyer</v>
          </cell>
          <cell r="J5" t="str">
            <v>354-7472</v>
          </cell>
          <cell r="K5" t="str">
            <v>354-3925</v>
          </cell>
          <cell r="L5" t="str">
            <v>42G</v>
          </cell>
        </row>
        <row r="6">
          <cell r="A6">
            <v>3</v>
          </cell>
          <cell r="B6" t="str">
            <v>aCF</v>
          </cell>
          <cell r="C6" t="str">
            <v>Allen</v>
          </cell>
          <cell r="D6" t="str">
            <v>Karen</v>
          </cell>
          <cell r="E6" t="str">
            <v>354-5717</v>
          </cell>
          <cell r="F6" t="str">
            <v>354-3734</v>
          </cell>
          <cell r="G6" t="str">
            <v>04D</v>
          </cell>
          <cell r="H6">
            <v>3</v>
          </cell>
          <cell r="I6" t="str">
            <v>Janet Bradford</v>
          </cell>
          <cell r="J6" t="str">
            <v>703/227-5306</v>
          </cell>
          <cell r="K6" t="str">
            <v>703/227-5354</v>
          </cell>
          <cell r="L6" t="str">
            <v>CHA</v>
          </cell>
        </row>
        <row r="7">
          <cell r="A7">
            <v>4</v>
          </cell>
          <cell r="B7" t="str">
            <v>aR6</v>
          </cell>
          <cell r="C7" t="str">
            <v>Allen</v>
          </cell>
          <cell r="D7" t="str">
            <v>Patty</v>
          </cell>
          <cell r="E7" t="str">
            <v>757/875-5184</v>
          </cell>
          <cell r="F7" t="str">
            <v>757/875-5785</v>
          </cell>
          <cell r="G7" t="str">
            <v>NEW</v>
          </cell>
          <cell r="H7">
            <v>4</v>
          </cell>
          <cell r="I7" t="str">
            <v>Allison Bradley</v>
          </cell>
          <cell r="J7" t="str">
            <v>354-7353</v>
          </cell>
          <cell r="K7" t="str">
            <v>354-3925</v>
          </cell>
          <cell r="L7" t="str">
            <v>42G</v>
          </cell>
        </row>
        <row r="8">
          <cell r="A8">
            <v>5</v>
          </cell>
          <cell r="B8" t="str">
            <v>a51</v>
          </cell>
          <cell r="C8" t="str">
            <v>Almond</v>
          </cell>
          <cell r="D8" t="str">
            <v>Desiree</v>
          </cell>
          <cell r="E8" t="str">
            <v>540/853-3059</v>
          </cell>
          <cell r="F8" t="str">
            <v>540/853-5053</v>
          </cell>
          <cell r="G8" t="str">
            <v>H2A</v>
          </cell>
          <cell r="H8">
            <v>5</v>
          </cell>
          <cell r="I8" t="str">
            <v>Joanne Buckley</v>
          </cell>
          <cell r="J8" t="str">
            <v>354-7089</v>
          </cell>
          <cell r="K8" t="str">
            <v>354-3925</v>
          </cell>
          <cell r="L8" t="str">
            <v>42G</v>
          </cell>
        </row>
        <row r="9">
          <cell r="A9">
            <v>6</v>
          </cell>
          <cell r="B9" t="str">
            <v>aW5</v>
          </cell>
          <cell r="C9" t="str">
            <v>Anderson</v>
          </cell>
          <cell r="D9" t="str">
            <v>Sandra</v>
          </cell>
          <cell r="E9" t="str">
            <v>540/645-5314</v>
          </cell>
          <cell r="F9" t="str">
            <v>540/645-5330</v>
          </cell>
          <cell r="G9" t="str">
            <v>BRI</v>
          </cell>
          <cell r="H9">
            <v>6</v>
          </cell>
          <cell r="I9" t="str">
            <v>Nick Capuano</v>
          </cell>
          <cell r="J9" t="str">
            <v>354-7608</v>
          </cell>
          <cell r="K9" t="str">
            <v>354-3925</v>
          </cell>
          <cell r="L9" t="str">
            <v>42G</v>
          </cell>
        </row>
        <row r="10">
          <cell r="A10">
            <v>7</v>
          </cell>
          <cell r="B10" t="str">
            <v>a37</v>
          </cell>
          <cell r="C10" t="str">
            <v>Anthony</v>
          </cell>
          <cell r="D10" t="str">
            <v xml:space="preserve">Thomas </v>
          </cell>
          <cell r="E10" t="str">
            <v>703/227-5334</v>
          </cell>
          <cell r="F10" t="str">
            <v>703/227-5354</v>
          </cell>
          <cell r="G10" t="str">
            <v>CHA</v>
          </cell>
          <cell r="H10">
            <v>7</v>
          </cell>
          <cell r="I10" t="str">
            <v>Terri Carter</v>
          </cell>
          <cell r="J10" t="str">
            <v>354-2435</v>
          </cell>
          <cell r="K10" t="str">
            <v>354-3925</v>
          </cell>
          <cell r="L10" t="str">
            <v>42G</v>
          </cell>
        </row>
        <row r="11">
          <cell r="A11">
            <v>8</v>
          </cell>
          <cell r="B11" t="str">
            <v>a97</v>
          </cell>
          <cell r="C11" t="str">
            <v>Boone</v>
          </cell>
          <cell r="D11" t="str">
            <v>Richard</v>
          </cell>
          <cell r="E11" t="str">
            <v>540/853-3078</v>
          </cell>
          <cell r="F11" t="str">
            <v>540/853-5053</v>
          </cell>
          <cell r="G11" t="str">
            <v>H2A</v>
          </cell>
          <cell r="H11">
            <v>8</v>
          </cell>
          <cell r="I11" t="str">
            <v>Ron Charest</v>
          </cell>
          <cell r="J11" t="str">
            <v>354-7462</v>
          </cell>
          <cell r="K11" t="str">
            <v>354-3925</v>
          </cell>
          <cell r="L11" t="str">
            <v>42G</v>
          </cell>
        </row>
        <row r="12">
          <cell r="A12">
            <v>9</v>
          </cell>
          <cell r="B12" t="str">
            <v>a12</v>
          </cell>
          <cell r="C12" t="str">
            <v>Brady</v>
          </cell>
          <cell r="D12" t="str">
            <v>Chris</v>
          </cell>
          <cell r="E12" t="str">
            <v>354-7076</v>
          </cell>
          <cell r="F12" t="str">
            <v>354-3734</v>
          </cell>
          <cell r="G12" t="str">
            <v>04D</v>
          </cell>
          <cell r="H12">
            <v>9</v>
          </cell>
          <cell r="I12" t="str">
            <v>Linda Coyner</v>
          </cell>
          <cell r="J12" t="str">
            <v>354-7461</v>
          </cell>
          <cell r="K12" t="str">
            <v>354-3925</v>
          </cell>
          <cell r="L12" t="str">
            <v>42G</v>
          </cell>
        </row>
        <row r="13">
          <cell r="A13">
            <v>10</v>
          </cell>
          <cell r="B13" t="str">
            <v>aCG</v>
          </cell>
          <cell r="C13" t="str">
            <v>Broughman</v>
          </cell>
          <cell r="D13" t="str">
            <v xml:space="preserve">Linda </v>
          </cell>
          <cell r="E13" t="str">
            <v>540/853-3025</v>
          </cell>
          <cell r="F13" t="str">
            <v>540/853-5053</v>
          </cell>
          <cell r="G13" t="str">
            <v>H2A</v>
          </cell>
          <cell r="H13">
            <v>10</v>
          </cell>
          <cell r="I13" t="str">
            <v>Carol Ducharme</v>
          </cell>
          <cell r="J13" t="str">
            <v>354-4935</v>
          </cell>
          <cell r="K13" t="str">
            <v>354-3925</v>
          </cell>
          <cell r="L13" t="str">
            <v>42G</v>
          </cell>
        </row>
        <row r="14">
          <cell r="A14">
            <v>11</v>
          </cell>
          <cell r="B14" t="str">
            <v>a19</v>
          </cell>
          <cell r="C14" t="str">
            <v>Bryant-James</v>
          </cell>
          <cell r="D14" t="str">
            <v xml:space="preserve">Evaudnee </v>
          </cell>
          <cell r="E14" t="str">
            <v>703/227-5343</v>
          </cell>
          <cell r="F14" t="str">
            <v>703/227-5354</v>
          </cell>
          <cell r="G14" t="str">
            <v>H2A</v>
          </cell>
          <cell r="H14">
            <v>11</v>
          </cell>
          <cell r="I14" t="str">
            <v>Lisa Grim</v>
          </cell>
          <cell r="J14" t="str">
            <v>354-7576</v>
          </cell>
          <cell r="K14" t="str">
            <v>354-3925</v>
          </cell>
          <cell r="L14" t="str">
            <v>42G</v>
          </cell>
        </row>
        <row r="15">
          <cell r="A15">
            <v>12</v>
          </cell>
          <cell r="B15" t="str">
            <v>a16</v>
          </cell>
          <cell r="C15" t="str">
            <v>Cosby</v>
          </cell>
          <cell r="D15" t="str">
            <v>Steven</v>
          </cell>
          <cell r="E15" t="str">
            <v>703/227-5344</v>
          </cell>
          <cell r="F15" t="str">
            <v>703/227-5354</v>
          </cell>
          <cell r="G15" t="str">
            <v>CHA</v>
          </cell>
          <cell r="H15">
            <v>12</v>
          </cell>
          <cell r="I15" t="str">
            <v>Jeff Hartman</v>
          </cell>
          <cell r="J15" t="str">
            <v>354-7854</v>
          </cell>
          <cell r="K15" t="str">
            <v>354-3925</v>
          </cell>
          <cell r="L15" t="str">
            <v>42G</v>
          </cell>
        </row>
        <row r="16">
          <cell r="A16">
            <v>13</v>
          </cell>
          <cell r="B16" t="str">
            <v>a11</v>
          </cell>
          <cell r="C16" t="str">
            <v>Cridlin</v>
          </cell>
          <cell r="D16" t="str">
            <v xml:space="preserve">Karen </v>
          </cell>
          <cell r="E16" t="str">
            <v>354-3941</v>
          </cell>
          <cell r="F16" t="str">
            <v>354-3734</v>
          </cell>
          <cell r="G16" t="str">
            <v>04D</v>
          </cell>
          <cell r="H16">
            <v>13</v>
          </cell>
          <cell r="I16" t="str">
            <v>Anita Mohr</v>
          </cell>
          <cell r="J16" t="str">
            <v>354-2678</v>
          </cell>
          <cell r="K16" t="str">
            <v>354-3925</v>
          </cell>
          <cell r="L16" t="str">
            <v>42G</v>
          </cell>
        </row>
        <row r="17">
          <cell r="A17">
            <v>14</v>
          </cell>
          <cell r="B17" t="str">
            <v>aW7</v>
          </cell>
          <cell r="C17" t="str">
            <v>Darnell</v>
          </cell>
          <cell r="D17" t="str">
            <v>Stephen</v>
          </cell>
          <cell r="E17" t="str">
            <v>540/645-5311</v>
          </cell>
          <cell r="F17" t="str">
            <v>540/645-5330</v>
          </cell>
          <cell r="G17" t="str">
            <v>BRI</v>
          </cell>
          <cell r="H17">
            <v>14</v>
          </cell>
          <cell r="I17" t="str">
            <v>Pamela Lumpkin</v>
          </cell>
          <cell r="J17" t="str">
            <v>354-7177</v>
          </cell>
          <cell r="K17" t="str">
            <v>354-3925</v>
          </cell>
          <cell r="L17" t="str">
            <v>42G</v>
          </cell>
        </row>
        <row r="18">
          <cell r="A18">
            <v>15</v>
          </cell>
          <cell r="B18" t="str">
            <v>aC8</v>
          </cell>
          <cell r="C18" t="str">
            <v>Dauley</v>
          </cell>
          <cell r="D18" t="str">
            <v xml:space="preserve">Dawn </v>
          </cell>
          <cell r="E18" t="str">
            <v>354-3900</v>
          </cell>
          <cell r="F18" t="str">
            <v>354-3734</v>
          </cell>
          <cell r="G18" t="str">
            <v>04D</v>
          </cell>
          <cell r="H18">
            <v>15</v>
          </cell>
          <cell r="I18" t="str">
            <v>Paula Mitchell</v>
          </cell>
          <cell r="J18" t="str">
            <v>354-4378</v>
          </cell>
          <cell r="K18" t="str">
            <v>354-3925</v>
          </cell>
          <cell r="L18" t="str">
            <v>42G</v>
          </cell>
        </row>
        <row r="19">
          <cell r="A19">
            <v>16</v>
          </cell>
          <cell r="B19" t="str">
            <v>aC3</v>
          </cell>
          <cell r="C19" t="str">
            <v>Davis</v>
          </cell>
          <cell r="D19" t="str">
            <v>Greg</v>
          </cell>
          <cell r="E19" t="str">
            <v>354-7394</v>
          </cell>
          <cell r="F19" t="str">
            <v>354-3734</v>
          </cell>
          <cell r="G19" t="str">
            <v>04D</v>
          </cell>
          <cell r="H19">
            <v>16</v>
          </cell>
          <cell r="I19" t="str">
            <v>Elizabeth Montgomery</v>
          </cell>
          <cell r="J19" t="str">
            <v>354-4886</v>
          </cell>
          <cell r="K19" t="str">
            <v>354-3925</v>
          </cell>
          <cell r="L19" t="str">
            <v>42G</v>
          </cell>
        </row>
        <row r="20">
          <cell r="A20">
            <v>17</v>
          </cell>
          <cell r="B20" t="str">
            <v>aCE</v>
          </cell>
          <cell r="C20" t="str">
            <v>Devogt</v>
          </cell>
          <cell r="D20" t="str">
            <v>Linda</v>
          </cell>
          <cell r="E20" t="str">
            <v>354-3944</v>
          </cell>
          <cell r="F20" t="str">
            <v>354-3734</v>
          </cell>
          <cell r="G20" t="str">
            <v>04D</v>
          </cell>
          <cell r="H20">
            <v>17</v>
          </cell>
          <cell r="I20" t="str">
            <v>Andrea Kent</v>
          </cell>
          <cell r="J20" t="str">
            <v>354-2104</v>
          </cell>
          <cell r="K20" t="str">
            <v>354-3925</v>
          </cell>
          <cell r="L20" t="str">
            <v>42G</v>
          </cell>
        </row>
        <row r="21">
          <cell r="A21">
            <v>18</v>
          </cell>
          <cell r="B21" t="str">
            <v>aS4</v>
          </cell>
          <cell r="C21" t="str">
            <v>Dillon</v>
          </cell>
          <cell r="D21" t="str">
            <v>Howard</v>
          </cell>
          <cell r="E21" t="str">
            <v>757/631-5126</v>
          </cell>
          <cell r="F21" t="str">
            <v>757/631-5141</v>
          </cell>
          <cell r="G21" t="str">
            <v>VBC</v>
          </cell>
          <cell r="H21">
            <v>18</v>
          </cell>
          <cell r="I21" t="str">
            <v>Nadra Smith</v>
          </cell>
          <cell r="J21" t="str">
            <v>354-3747</v>
          </cell>
          <cell r="K21" t="str">
            <v>354-3925</v>
          </cell>
          <cell r="L21" t="str">
            <v>42G</v>
          </cell>
        </row>
        <row r="22">
          <cell r="A22">
            <v>19</v>
          </cell>
          <cell r="B22" t="str">
            <v>aW2</v>
          </cell>
          <cell r="C22" t="str">
            <v>Drummond</v>
          </cell>
          <cell r="D22" t="str">
            <v>Bill</v>
          </cell>
          <cell r="E22" t="str">
            <v>804/845-2550</v>
          </cell>
          <cell r="F22" t="str">
            <v>804/845-0953</v>
          </cell>
          <cell r="G22" t="str">
            <v>LYN</v>
          </cell>
          <cell r="H22">
            <v>19</v>
          </cell>
          <cell r="I22" t="str">
            <v>Dave Smith</v>
          </cell>
          <cell r="J22" t="str">
            <v>354-7468</v>
          </cell>
          <cell r="K22" t="str">
            <v>703/227-5354</v>
          </cell>
          <cell r="L22" t="str">
            <v>42G</v>
          </cell>
        </row>
        <row r="23">
          <cell r="A23">
            <v>20</v>
          </cell>
          <cell r="B23" t="str">
            <v>a78</v>
          </cell>
          <cell r="C23" t="str">
            <v>Duff</v>
          </cell>
          <cell r="D23" t="str">
            <v xml:space="preserve">Sheri </v>
          </cell>
          <cell r="E23" t="str">
            <v>354-3359</v>
          </cell>
          <cell r="F23" t="str">
            <v>354-3734</v>
          </cell>
          <cell r="G23" t="str">
            <v>04D</v>
          </cell>
          <cell r="H23">
            <v>20</v>
          </cell>
          <cell r="I23" t="str">
            <v>Michael Ross</v>
          </cell>
          <cell r="J23" t="str">
            <v>354-4241</v>
          </cell>
          <cell r="K23" t="str">
            <v>354-3925</v>
          </cell>
          <cell r="L23" t="str">
            <v>42G</v>
          </cell>
        </row>
        <row r="24">
          <cell r="A24">
            <v>21</v>
          </cell>
          <cell r="B24" t="str">
            <v>a91</v>
          </cell>
          <cell r="C24" t="str">
            <v>Duncan</v>
          </cell>
          <cell r="D24" t="str">
            <v xml:space="preserve">David </v>
          </cell>
          <cell r="E24" t="str">
            <v>354-7301</v>
          </cell>
          <cell r="F24" t="str">
            <v>354-3734</v>
          </cell>
          <cell r="G24" t="str">
            <v>04D</v>
          </cell>
          <cell r="H24">
            <v>21</v>
          </cell>
          <cell r="I24" t="str">
            <v>Alice Voss</v>
          </cell>
          <cell r="J24" t="str">
            <v>354-7893</v>
          </cell>
          <cell r="K24" t="str">
            <v>354-3925</v>
          </cell>
          <cell r="L24" t="str">
            <v>42G</v>
          </cell>
        </row>
        <row r="25">
          <cell r="A25">
            <v>22</v>
          </cell>
          <cell r="B25" t="str">
            <v>aN8</v>
          </cell>
          <cell r="C25" t="str">
            <v>Fallen</v>
          </cell>
          <cell r="D25" t="str">
            <v>Rebecca</v>
          </cell>
          <cell r="E25" t="str">
            <v>703/227-5322</v>
          </cell>
          <cell r="F25" t="str">
            <v>703/227-5354</v>
          </cell>
          <cell r="G25" t="str">
            <v>CHA</v>
          </cell>
          <cell r="H25">
            <v>22</v>
          </cell>
          <cell r="I25" t="str">
            <v>Lisa Waller</v>
          </cell>
          <cell r="J25" t="str">
            <v>354-2227</v>
          </cell>
          <cell r="K25" t="str">
            <v>354-3925</v>
          </cell>
          <cell r="L25" t="str">
            <v>42G</v>
          </cell>
        </row>
        <row r="26">
          <cell r="A26">
            <v>23</v>
          </cell>
          <cell r="B26" t="str">
            <v>a47</v>
          </cell>
          <cell r="C26" t="str">
            <v>Flippen</v>
          </cell>
          <cell r="D26" t="str">
            <v>Stewart</v>
          </cell>
          <cell r="E26" t="str">
            <v>354-4722</v>
          </cell>
          <cell r="F26" t="str">
            <v>354-3734</v>
          </cell>
          <cell r="G26" t="str">
            <v>04D</v>
          </cell>
          <cell r="H26">
            <v>23</v>
          </cell>
          <cell r="I26" t="str">
            <v>Jenny Szulczewski</v>
          </cell>
          <cell r="J26" t="str">
            <v>354-7488</v>
          </cell>
          <cell r="K26" t="str">
            <v>354-3925</v>
          </cell>
          <cell r="L26" t="str">
            <v>42G</v>
          </cell>
        </row>
        <row r="27">
          <cell r="A27">
            <v>24</v>
          </cell>
          <cell r="B27" t="str">
            <v>aN4</v>
          </cell>
          <cell r="C27" t="str">
            <v>Gibson</v>
          </cell>
          <cell r="D27" t="str">
            <v>Cheryl</v>
          </cell>
          <cell r="E27" t="str">
            <v>703/227-5328</v>
          </cell>
          <cell r="F27" t="str">
            <v>703/227-5354</v>
          </cell>
          <cell r="G27" t="str">
            <v>CHA</v>
          </cell>
          <cell r="H27">
            <v>24</v>
          </cell>
          <cell r="I27" t="str">
            <v>Wayne Williams</v>
          </cell>
          <cell r="J27" t="str">
            <v>354-7731</v>
          </cell>
          <cell r="K27" t="str">
            <v>354-3925</v>
          </cell>
          <cell r="L27" t="str">
            <v>42G</v>
          </cell>
        </row>
        <row r="28">
          <cell r="A28">
            <v>25</v>
          </cell>
          <cell r="B28" t="str">
            <v>aN7</v>
          </cell>
          <cell r="C28" t="str">
            <v>Glick</v>
          </cell>
          <cell r="D28" t="str">
            <v>Margaret</v>
          </cell>
          <cell r="E28" t="str">
            <v>703/227-5327</v>
          </cell>
          <cell r="F28" t="str">
            <v>703/227-5354</v>
          </cell>
          <cell r="G28" t="str">
            <v>CHA</v>
          </cell>
          <cell r="H28">
            <v>25</v>
          </cell>
          <cell r="I28" t="str">
            <v xml:space="preserve"> Marianne Yaunt</v>
          </cell>
          <cell r="J28" t="str">
            <v>703/227-5305</v>
          </cell>
          <cell r="K28" t="str">
            <v>703/227-5354</v>
          </cell>
          <cell r="L28" t="str">
            <v>CHA</v>
          </cell>
        </row>
        <row r="29">
          <cell r="A29">
            <v>26</v>
          </cell>
          <cell r="B29" t="str">
            <v>aS6</v>
          </cell>
          <cell r="C29" t="str">
            <v>Glover</v>
          </cell>
          <cell r="D29" t="str">
            <v xml:space="preserve">Shannon </v>
          </cell>
          <cell r="E29" t="str">
            <v>757/875-5184</v>
          </cell>
          <cell r="F29" t="str">
            <v>757/875-5785</v>
          </cell>
          <cell r="G29" t="str">
            <v>NEW</v>
          </cell>
          <cell r="H29">
            <v>26</v>
          </cell>
          <cell r="I29" t="str">
            <v>Stacie Denson</v>
          </cell>
          <cell r="J29" t="str">
            <v>757/631-5124</v>
          </cell>
          <cell r="K29" t="str">
            <v>757/631-5141</v>
          </cell>
          <cell r="L29" t="str">
            <v>VBC</v>
          </cell>
        </row>
        <row r="30">
          <cell r="A30">
            <v>27</v>
          </cell>
          <cell r="B30" t="str">
            <v>a28</v>
          </cell>
          <cell r="C30" t="str">
            <v>Gooden</v>
          </cell>
          <cell r="D30" t="str">
            <v>Theresa</v>
          </cell>
          <cell r="E30" t="str">
            <v>703/227-5345</v>
          </cell>
          <cell r="F30" t="str">
            <v>703/227-5354</v>
          </cell>
          <cell r="G30" t="str">
            <v>CHA</v>
          </cell>
          <cell r="H30">
            <v>27</v>
          </cell>
          <cell r="I30" t="str">
            <v>Jean Minter</v>
          </cell>
          <cell r="J30" t="str">
            <v>540/853-3317</v>
          </cell>
          <cell r="K30" t="str">
            <v>540/853-5053</v>
          </cell>
          <cell r="L30" t="str">
            <v>G1A</v>
          </cell>
        </row>
        <row r="31">
          <cell r="A31">
            <v>28</v>
          </cell>
          <cell r="B31" t="str">
            <v>a13</v>
          </cell>
          <cell r="C31" t="str">
            <v>Granger</v>
          </cell>
          <cell r="D31" t="str">
            <v xml:space="preserve">Beth </v>
          </cell>
          <cell r="E31" t="str">
            <v>354-3073</v>
          </cell>
          <cell r="F31" t="str">
            <v>354-3734</v>
          </cell>
          <cell r="G31" t="str">
            <v>04D</v>
          </cell>
          <cell r="H31">
            <v>28</v>
          </cell>
          <cell r="I31" t="str">
            <v>Andy Rader</v>
          </cell>
          <cell r="J31" t="str">
            <v>354-3886</v>
          </cell>
          <cell r="K31" t="str">
            <v>354-3925</v>
          </cell>
          <cell r="L31" t="str">
            <v>42G</v>
          </cell>
        </row>
        <row r="32">
          <cell r="A32">
            <v>29</v>
          </cell>
          <cell r="B32" t="str">
            <v>aN2</v>
          </cell>
          <cell r="C32" t="str">
            <v>Gwinn</v>
          </cell>
          <cell r="D32" t="str">
            <v>Peyton</v>
          </cell>
          <cell r="E32" t="str">
            <v>703/227-5342</v>
          </cell>
          <cell r="F32" t="str">
            <v>703/227-5354</v>
          </cell>
          <cell r="G32" t="str">
            <v>CHA</v>
          </cell>
          <cell r="H32">
            <v>29</v>
          </cell>
          <cell r="I32" t="str">
            <v xml:space="preserve">Mollie Woodson </v>
          </cell>
          <cell r="J32" t="str">
            <v>757-875-5185</v>
          </cell>
          <cell r="K32" t="str">
            <v>757/875-5785</v>
          </cell>
          <cell r="L32" t="str">
            <v>04D</v>
          </cell>
        </row>
        <row r="33">
          <cell r="A33">
            <v>30</v>
          </cell>
          <cell r="B33" t="str">
            <v>aW3</v>
          </cell>
          <cell r="C33" t="str">
            <v>Hall</v>
          </cell>
          <cell r="D33" t="str">
            <v xml:space="preserve">Cindy </v>
          </cell>
          <cell r="E33" t="str">
            <v>540/853-5005</v>
          </cell>
          <cell r="F33" t="str">
            <v>540/853-5053</v>
          </cell>
          <cell r="G33" t="str">
            <v>BRI</v>
          </cell>
          <cell r="H33">
            <v>30</v>
          </cell>
          <cell r="I33" t="str">
            <v>Dawn Biedler</v>
          </cell>
          <cell r="J33" t="str">
            <v>354-5713</v>
          </cell>
          <cell r="K33" t="str">
            <v>354-3925</v>
          </cell>
          <cell r="L33" t="str">
            <v>42G</v>
          </cell>
        </row>
        <row r="34">
          <cell r="A34">
            <v>31</v>
          </cell>
          <cell r="B34" t="str">
            <v>a84</v>
          </cell>
          <cell r="C34" t="str">
            <v>Halsey</v>
          </cell>
          <cell r="D34" t="str">
            <v>Patty</v>
          </cell>
          <cell r="E34" t="str">
            <v>757/631-5142</v>
          </cell>
          <cell r="F34" t="str">
            <v>757/631-5141</v>
          </cell>
          <cell r="G34" t="str">
            <v>VBC</v>
          </cell>
          <cell r="H34">
            <v>31</v>
          </cell>
          <cell r="I34" t="str">
            <v>Aimee Reynolds</v>
          </cell>
          <cell r="J34" t="str">
            <v>354-3955</v>
          </cell>
          <cell r="K34" t="str">
            <v>354-3925</v>
          </cell>
          <cell r="L34" t="str">
            <v>42G</v>
          </cell>
        </row>
        <row r="35">
          <cell r="A35">
            <v>32</v>
          </cell>
          <cell r="B35" t="str">
            <v>a62</v>
          </cell>
          <cell r="C35" t="str">
            <v>Harper</v>
          </cell>
          <cell r="D35" t="str">
            <v xml:space="preserve">Wayne </v>
          </cell>
          <cell r="E35" t="str">
            <v>540/885-3313</v>
          </cell>
          <cell r="F35" t="str">
            <v>540/886-3607</v>
          </cell>
          <cell r="G35" t="str">
            <v>STA</v>
          </cell>
          <cell r="H35">
            <v>32</v>
          </cell>
          <cell r="I35" t="str">
            <v>William Yeb</v>
          </cell>
          <cell r="J35" t="str">
            <v>703/227-5306</v>
          </cell>
          <cell r="K35" t="str">
            <v>703/227-5354</v>
          </cell>
          <cell r="L35" t="str">
            <v>CHA</v>
          </cell>
        </row>
        <row r="36">
          <cell r="A36">
            <v>33</v>
          </cell>
          <cell r="B36" t="str">
            <v>a77</v>
          </cell>
          <cell r="C36" t="str">
            <v>Hartman</v>
          </cell>
          <cell r="D36" t="str">
            <v>Jeff</v>
          </cell>
          <cell r="E36" t="str">
            <v>354-3254</v>
          </cell>
          <cell r="F36" t="str">
            <v>354-3734</v>
          </cell>
          <cell r="G36" t="str">
            <v>04D</v>
          </cell>
        </row>
        <row r="37">
          <cell r="A37">
            <v>34</v>
          </cell>
          <cell r="B37" t="str">
            <v>aE3</v>
          </cell>
          <cell r="C37" t="str">
            <v>Heinzman</v>
          </cell>
          <cell r="D37" t="str">
            <v>Linda</v>
          </cell>
          <cell r="E37" t="str">
            <v>757/631-5140</v>
          </cell>
          <cell r="F37" t="str">
            <v>757/631-5141</v>
          </cell>
          <cell r="G37" t="str">
            <v>VBC</v>
          </cell>
        </row>
        <row r="38">
          <cell r="A38">
            <v>35</v>
          </cell>
          <cell r="B38" t="str">
            <v>aE4</v>
          </cell>
          <cell r="C38" t="str">
            <v>Hufsteller</v>
          </cell>
          <cell r="D38" t="str">
            <v xml:space="preserve">Paula </v>
          </cell>
          <cell r="E38" t="str">
            <v>757/875-5149</v>
          </cell>
          <cell r="F38" t="str">
            <v>757/875-5785</v>
          </cell>
          <cell r="G38" t="str">
            <v>NEW</v>
          </cell>
        </row>
        <row r="39">
          <cell r="A39">
            <v>36</v>
          </cell>
          <cell r="B39" t="str">
            <v>a21</v>
          </cell>
          <cell r="C39" t="str">
            <v>Hunt</v>
          </cell>
          <cell r="D39" t="str">
            <v xml:space="preserve">Ted </v>
          </cell>
          <cell r="E39" t="str">
            <v>804/845-5211</v>
          </cell>
          <cell r="F39" t="str">
            <v>804/845-0953</v>
          </cell>
          <cell r="G39" t="str">
            <v>LYN</v>
          </cell>
        </row>
        <row r="40">
          <cell r="A40">
            <v>37</v>
          </cell>
          <cell r="B40" t="str">
            <v>a29</v>
          </cell>
          <cell r="C40" t="str">
            <v>Kelly</v>
          </cell>
          <cell r="D40" t="str">
            <v xml:space="preserve">Greg </v>
          </cell>
          <cell r="E40" t="str">
            <v>703/227-5321</v>
          </cell>
          <cell r="F40" t="str">
            <v>703/227-5354</v>
          </cell>
          <cell r="G40" t="str">
            <v>CHA</v>
          </cell>
        </row>
        <row r="41">
          <cell r="A41">
            <v>38</v>
          </cell>
          <cell r="B41" t="str">
            <v>a94</v>
          </cell>
          <cell r="C41" t="str">
            <v>Keogh</v>
          </cell>
          <cell r="D41" t="str">
            <v>David</v>
          </cell>
          <cell r="E41" t="str">
            <v>354-5988</v>
          </cell>
          <cell r="F41" t="str">
            <v>354-3734</v>
          </cell>
          <cell r="G41" t="str">
            <v>04D</v>
          </cell>
        </row>
        <row r="42">
          <cell r="A42">
            <v>39</v>
          </cell>
          <cell r="B42" t="str">
            <v>a14</v>
          </cell>
          <cell r="C42" t="str">
            <v>King</v>
          </cell>
          <cell r="D42" t="str">
            <v>Robin</v>
          </cell>
          <cell r="E42" t="str">
            <v>354-4417</v>
          </cell>
          <cell r="F42" t="str">
            <v>354-3734</v>
          </cell>
          <cell r="G42" t="str">
            <v>04D</v>
          </cell>
        </row>
        <row r="43">
          <cell r="A43">
            <v>40</v>
          </cell>
          <cell r="B43" t="str">
            <v>a81</v>
          </cell>
          <cell r="C43" t="str">
            <v>Korahaes</v>
          </cell>
          <cell r="D43" t="str">
            <v xml:space="preserve">Steve </v>
          </cell>
          <cell r="E43" t="str">
            <v>757/875-5766</v>
          </cell>
          <cell r="F43" t="str">
            <v>757/875-5785</v>
          </cell>
          <cell r="G43" t="str">
            <v>NEW</v>
          </cell>
        </row>
        <row r="44">
          <cell r="A44">
            <v>41</v>
          </cell>
          <cell r="B44" t="str">
            <v>aC9</v>
          </cell>
          <cell r="C44" t="str">
            <v>Lane</v>
          </cell>
          <cell r="D44" t="str">
            <v>Kelly</v>
          </cell>
          <cell r="E44" t="str">
            <v>354-7164</v>
          </cell>
          <cell r="F44" t="str">
            <v>354-3734</v>
          </cell>
          <cell r="G44" t="str">
            <v>04D</v>
          </cell>
        </row>
        <row r="45">
          <cell r="A45">
            <v>42</v>
          </cell>
          <cell r="B45" t="str">
            <v>a82</v>
          </cell>
          <cell r="C45" t="str">
            <v>Lawrence</v>
          </cell>
          <cell r="D45" t="str">
            <v xml:space="preserve">Nancy </v>
          </cell>
          <cell r="E45" t="str">
            <v>757/631-3392</v>
          </cell>
          <cell r="F45" t="str">
            <v>757/631-5141</v>
          </cell>
          <cell r="G45" t="str">
            <v>VBC</v>
          </cell>
        </row>
        <row r="46">
          <cell r="A46">
            <v>43</v>
          </cell>
          <cell r="B46" t="str">
            <v>a48</v>
          </cell>
          <cell r="C46" t="str">
            <v>Lawrence</v>
          </cell>
          <cell r="D46" t="str">
            <v xml:space="preserve">Patty </v>
          </cell>
          <cell r="E46" t="str">
            <v>354-2457</v>
          </cell>
          <cell r="F46" t="str">
            <v>354-3734</v>
          </cell>
          <cell r="G46" t="str">
            <v>04D</v>
          </cell>
        </row>
        <row r="47">
          <cell r="A47">
            <v>44</v>
          </cell>
          <cell r="B47" t="str">
            <v>a26</v>
          </cell>
          <cell r="C47" t="str">
            <v>Leathers</v>
          </cell>
          <cell r="D47" t="str">
            <v>Gina</v>
          </cell>
          <cell r="E47" t="str">
            <v>703/227-5340</v>
          </cell>
          <cell r="F47" t="str">
            <v>703/227-5354</v>
          </cell>
          <cell r="G47" t="str">
            <v>CHA</v>
          </cell>
        </row>
        <row r="48">
          <cell r="A48">
            <v>45</v>
          </cell>
          <cell r="B48" t="str">
            <v>a27</v>
          </cell>
          <cell r="C48" t="str">
            <v>Lee</v>
          </cell>
          <cell r="D48" t="str">
            <v>Bonnie</v>
          </cell>
          <cell r="E48" t="str">
            <v>703/227-5325</v>
          </cell>
          <cell r="F48" t="str">
            <v>703/227-5354</v>
          </cell>
          <cell r="G48" t="str">
            <v>CHA</v>
          </cell>
        </row>
        <row r="49">
          <cell r="A49">
            <v>46</v>
          </cell>
          <cell r="B49" t="str">
            <v>a24</v>
          </cell>
          <cell r="C49" t="str">
            <v>Mader</v>
          </cell>
          <cell r="D49" t="str">
            <v xml:space="preserve">Fred </v>
          </cell>
          <cell r="E49" t="str">
            <v>540/885-3310</v>
          </cell>
          <cell r="F49" t="str">
            <v>540/886-3607</v>
          </cell>
          <cell r="G49" t="str">
            <v>STA</v>
          </cell>
        </row>
        <row r="50">
          <cell r="A50">
            <v>47</v>
          </cell>
          <cell r="B50" t="str">
            <v>aN5</v>
          </cell>
          <cell r="C50" t="str">
            <v>Malone</v>
          </cell>
          <cell r="D50" t="str">
            <v xml:space="preserve">Mary </v>
          </cell>
          <cell r="E50" t="str">
            <v>703/227-5329</v>
          </cell>
          <cell r="F50" t="str">
            <v>703/227-5354</v>
          </cell>
          <cell r="G50" t="str">
            <v>CHA</v>
          </cell>
        </row>
        <row r="51">
          <cell r="A51">
            <v>48</v>
          </cell>
          <cell r="B51" t="str">
            <v>a86</v>
          </cell>
          <cell r="C51" t="str">
            <v>MCElligott</v>
          </cell>
          <cell r="D51" t="str">
            <v>Tracey</v>
          </cell>
          <cell r="E51" t="str">
            <v>757/631-5139</v>
          </cell>
          <cell r="F51" t="str">
            <v>757/631-5141</v>
          </cell>
          <cell r="G51" t="str">
            <v>VBC</v>
          </cell>
        </row>
        <row r="52">
          <cell r="A52">
            <v>49</v>
          </cell>
          <cell r="B52" t="str">
            <v>a74</v>
          </cell>
          <cell r="C52" t="str">
            <v>McManus</v>
          </cell>
          <cell r="D52" t="str">
            <v xml:space="preserve">Susan </v>
          </cell>
          <cell r="E52" t="str">
            <v>354-3974</v>
          </cell>
          <cell r="F52" t="str">
            <v>354-3734</v>
          </cell>
          <cell r="G52" t="str">
            <v>04D</v>
          </cell>
        </row>
        <row r="53">
          <cell r="A53">
            <v>50</v>
          </cell>
          <cell r="B53" t="str">
            <v>a65</v>
          </cell>
          <cell r="C53" t="str">
            <v>Miller</v>
          </cell>
          <cell r="D53" t="str">
            <v>Sharon</v>
          </cell>
          <cell r="E53" t="str">
            <v>540/853-3038</v>
          </cell>
          <cell r="F53" t="str">
            <v>540/853-5053</v>
          </cell>
          <cell r="G53" t="str">
            <v>H2A</v>
          </cell>
        </row>
        <row r="54">
          <cell r="A54">
            <v>51</v>
          </cell>
          <cell r="B54" t="str">
            <v>aR5</v>
          </cell>
          <cell r="C54" t="str">
            <v>Modonia</v>
          </cell>
          <cell r="D54" t="str">
            <v>Gabriella</v>
          </cell>
          <cell r="E54" t="str">
            <v>757/875-5165</v>
          </cell>
          <cell r="F54" t="str">
            <v>757/875-5785</v>
          </cell>
          <cell r="G54" t="str">
            <v>NEW</v>
          </cell>
        </row>
        <row r="55">
          <cell r="A55">
            <v>52</v>
          </cell>
          <cell r="B55" t="str">
            <v>a29</v>
          </cell>
          <cell r="C55" t="str">
            <v>Moores</v>
          </cell>
          <cell r="D55" t="str">
            <v>James</v>
          </cell>
          <cell r="E55" t="str">
            <v>703/227-5321</v>
          </cell>
          <cell r="F55" t="str">
            <v>703/227-5354</v>
          </cell>
          <cell r="G55" t="str">
            <v>CHA</v>
          </cell>
        </row>
        <row r="56">
          <cell r="A56">
            <v>53</v>
          </cell>
          <cell r="B56" t="str">
            <v>aC2</v>
          </cell>
          <cell r="C56" t="str">
            <v>Naumann</v>
          </cell>
          <cell r="D56" t="str">
            <v>Sandy</v>
          </cell>
          <cell r="E56" t="str">
            <v>354-7622</v>
          </cell>
          <cell r="F56" t="str">
            <v>354-3734</v>
          </cell>
          <cell r="G56" t="str">
            <v>04D</v>
          </cell>
        </row>
        <row r="57">
          <cell r="A57">
            <v>54</v>
          </cell>
          <cell r="B57" t="str">
            <v>aS3</v>
          </cell>
          <cell r="C57" t="str">
            <v>Nettles</v>
          </cell>
          <cell r="D57" t="str">
            <v>Debbie</v>
          </cell>
          <cell r="E57" t="str">
            <v>757/631-5128</v>
          </cell>
          <cell r="F57" t="str">
            <v>757/631-5141</v>
          </cell>
          <cell r="G57" t="str">
            <v>VBC</v>
          </cell>
        </row>
        <row r="58">
          <cell r="A58">
            <v>55</v>
          </cell>
          <cell r="B58" t="str">
            <v>a23</v>
          </cell>
          <cell r="C58" t="str">
            <v>Open</v>
          </cell>
          <cell r="E58" t="str">
            <v>804/845-xxxx</v>
          </cell>
          <cell r="F58" t="str">
            <v>804/845-0953</v>
          </cell>
          <cell r="G58" t="str">
            <v>LYN</v>
          </cell>
        </row>
        <row r="59">
          <cell r="A59">
            <v>56</v>
          </cell>
          <cell r="B59" t="str">
            <v>a52</v>
          </cell>
          <cell r="C59" t="str">
            <v>Open</v>
          </cell>
        </row>
        <row r="60">
          <cell r="A60">
            <v>57</v>
          </cell>
          <cell r="B60" t="str">
            <v>a54</v>
          </cell>
          <cell r="C60" t="str">
            <v>Open</v>
          </cell>
        </row>
        <row r="61">
          <cell r="A61">
            <v>58</v>
          </cell>
          <cell r="B61" t="str">
            <v>a60</v>
          </cell>
          <cell r="C61" t="str">
            <v>Open</v>
          </cell>
        </row>
        <row r="62">
          <cell r="A62">
            <v>59</v>
          </cell>
          <cell r="B62" t="str">
            <v>aC5</v>
          </cell>
          <cell r="C62" t="str">
            <v>Open</v>
          </cell>
          <cell r="F62" t="str">
            <v>354-3734</v>
          </cell>
          <cell r="G62" t="str">
            <v>04D</v>
          </cell>
        </row>
        <row r="63">
          <cell r="A63">
            <v>60</v>
          </cell>
          <cell r="B63" t="str">
            <v>aCA</v>
          </cell>
          <cell r="C63" t="str">
            <v>Open</v>
          </cell>
          <cell r="F63" t="str">
            <v>354-3734</v>
          </cell>
          <cell r="G63" t="str">
            <v>04D</v>
          </cell>
        </row>
        <row r="64">
          <cell r="A64">
            <v>61</v>
          </cell>
          <cell r="B64" t="str">
            <v>aE5</v>
          </cell>
          <cell r="C64" t="str">
            <v>Open</v>
          </cell>
        </row>
        <row r="65">
          <cell r="A65">
            <v>62</v>
          </cell>
          <cell r="B65" t="str">
            <v>aS2</v>
          </cell>
          <cell r="C65" t="str">
            <v>Open</v>
          </cell>
        </row>
        <row r="66">
          <cell r="A66">
            <v>63</v>
          </cell>
          <cell r="B66" t="str">
            <v>aW4</v>
          </cell>
          <cell r="C66" t="str">
            <v>Open</v>
          </cell>
          <cell r="E66" t="str">
            <v>540/885-xxxx</v>
          </cell>
          <cell r="F66" t="str">
            <v>540/886-3607</v>
          </cell>
          <cell r="G66" t="str">
            <v>STA</v>
          </cell>
        </row>
        <row r="67">
          <cell r="A67">
            <v>64</v>
          </cell>
          <cell r="B67" t="str">
            <v>a92</v>
          </cell>
          <cell r="C67" t="str">
            <v>Parent</v>
          </cell>
          <cell r="D67" t="str">
            <v xml:space="preserve">Steven </v>
          </cell>
          <cell r="E67" t="str">
            <v>354-3649</v>
          </cell>
          <cell r="F67" t="str">
            <v>354-7724</v>
          </cell>
          <cell r="G67" t="str">
            <v>04D</v>
          </cell>
        </row>
        <row r="68">
          <cell r="A68">
            <v>65</v>
          </cell>
          <cell r="B68" t="str">
            <v>a22</v>
          </cell>
          <cell r="C68" t="str">
            <v>Pearson</v>
          </cell>
          <cell r="D68" t="str">
            <v>Jim</v>
          </cell>
          <cell r="E68" t="str">
            <v>804/845-3206</v>
          </cell>
          <cell r="F68" t="str">
            <v>804/845-0953</v>
          </cell>
          <cell r="G68" t="str">
            <v>LYN</v>
          </cell>
        </row>
        <row r="69">
          <cell r="A69">
            <v>66</v>
          </cell>
          <cell r="B69" t="str">
            <v>a85</v>
          </cell>
          <cell r="C69" t="str">
            <v>Pollard</v>
          </cell>
          <cell r="D69" t="str">
            <v>Mike</v>
          </cell>
          <cell r="E69" t="str">
            <v>757/631-5122</v>
          </cell>
          <cell r="F69" t="str">
            <v>757/631-5141</v>
          </cell>
          <cell r="G69" t="str">
            <v>VBC</v>
          </cell>
        </row>
        <row r="70">
          <cell r="A70">
            <v>67</v>
          </cell>
          <cell r="B70" t="str">
            <v>a46</v>
          </cell>
          <cell r="C70" t="str">
            <v>Pomeroy</v>
          </cell>
          <cell r="D70" t="str">
            <v>Brad</v>
          </cell>
          <cell r="E70" t="str">
            <v>354-2200</v>
          </cell>
          <cell r="F70" t="str">
            <v>354-3734</v>
          </cell>
          <cell r="G70" t="str">
            <v>04D</v>
          </cell>
        </row>
        <row r="71">
          <cell r="A71">
            <v>68</v>
          </cell>
          <cell r="B71" t="str">
            <v>aE6</v>
          </cell>
          <cell r="C71" t="str">
            <v>Roberts</v>
          </cell>
          <cell r="D71" t="str">
            <v>Karl</v>
          </cell>
          <cell r="E71" t="str">
            <v>757/875-5764</v>
          </cell>
          <cell r="F71" t="str">
            <v>757/875-5785</v>
          </cell>
          <cell r="G71" t="str">
            <v>NEW</v>
          </cell>
        </row>
        <row r="72">
          <cell r="A72">
            <v>69</v>
          </cell>
          <cell r="B72" t="str">
            <v>aR2</v>
          </cell>
          <cell r="C72" t="str">
            <v>Rodgers</v>
          </cell>
          <cell r="D72" t="str">
            <v>Kimberly</v>
          </cell>
          <cell r="E72" t="str">
            <v>757/631-5129</v>
          </cell>
          <cell r="F72" t="str">
            <v>757/631-5141</v>
          </cell>
          <cell r="G72" t="str">
            <v>VBC</v>
          </cell>
        </row>
        <row r="73">
          <cell r="A73">
            <v>70</v>
          </cell>
          <cell r="B73" t="str">
            <v>aR3</v>
          </cell>
          <cell r="C73" t="str">
            <v>Roland</v>
          </cell>
          <cell r="D73" t="str">
            <v>Kerry</v>
          </cell>
          <cell r="E73" t="str">
            <v>757/875-5765</v>
          </cell>
          <cell r="F73" t="str">
            <v>757/875-5785</v>
          </cell>
          <cell r="G73" t="str">
            <v>NEW</v>
          </cell>
        </row>
        <row r="74">
          <cell r="A74">
            <v>71</v>
          </cell>
          <cell r="B74" t="str">
            <v>aC4</v>
          </cell>
          <cell r="C74" t="str">
            <v>Rowe</v>
          </cell>
          <cell r="D74" t="str">
            <v>David</v>
          </cell>
          <cell r="E74" t="str">
            <v>354-3961</v>
          </cell>
          <cell r="F74" t="str">
            <v>354-3734</v>
          </cell>
          <cell r="G74" t="str">
            <v>04D</v>
          </cell>
        </row>
        <row r="75">
          <cell r="A75">
            <v>72</v>
          </cell>
          <cell r="B75" t="str">
            <v>a10</v>
          </cell>
          <cell r="C75" t="str">
            <v>Russell</v>
          </cell>
          <cell r="D75" t="str">
            <v>Daryl</v>
          </cell>
          <cell r="E75" t="str">
            <v>354-7832</v>
          </cell>
          <cell r="F75" t="str">
            <v>354-3734</v>
          </cell>
          <cell r="G75" t="str">
            <v>04D</v>
          </cell>
        </row>
        <row r="76">
          <cell r="A76">
            <v>73</v>
          </cell>
          <cell r="B76" t="str">
            <v>a94</v>
          </cell>
          <cell r="C76" t="str">
            <v>Schiavone</v>
          </cell>
          <cell r="D76" t="str">
            <v>Linda</v>
          </cell>
          <cell r="E76" t="str">
            <v>757/875-2912</v>
          </cell>
          <cell r="F76" t="str">
            <v>757/875-5785</v>
          </cell>
          <cell r="G76" t="str">
            <v>NEW</v>
          </cell>
        </row>
        <row r="77">
          <cell r="A77">
            <v>74</v>
          </cell>
          <cell r="B77" t="str">
            <v>a53</v>
          </cell>
          <cell r="C77" t="str">
            <v>Sherertz</v>
          </cell>
          <cell r="D77" t="str">
            <v xml:space="preserve">Vickie </v>
          </cell>
          <cell r="E77" t="str">
            <v>540/853-5097</v>
          </cell>
          <cell r="F77" t="str">
            <v>540/853-5053</v>
          </cell>
          <cell r="G77" t="str">
            <v>H2A</v>
          </cell>
        </row>
        <row r="78">
          <cell r="A78">
            <v>75</v>
          </cell>
          <cell r="B78" t="str">
            <v>a98</v>
          </cell>
          <cell r="C78" t="str">
            <v>Shields</v>
          </cell>
          <cell r="D78" t="str">
            <v xml:space="preserve">Brian </v>
          </cell>
          <cell r="E78" t="str">
            <v>354-2112</v>
          </cell>
          <cell r="F78" t="str">
            <v>354-3734</v>
          </cell>
          <cell r="G78" t="str">
            <v>04D</v>
          </cell>
        </row>
        <row r="79">
          <cell r="A79">
            <v>76</v>
          </cell>
          <cell r="B79" t="str">
            <v>a83</v>
          </cell>
          <cell r="C79" t="str">
            <v>Skopal</v>
          </cell>
          <cell r="D79" t="str">
            <v xml:space="preserve">Ed </v>
          </cell>
          <cell r="E79" t="str">
            <v>757/631-5137</v>
          </cell>
          <cell r="F79" t="str">
            <v>757/631-5141</v>
          </cell>
          <cell r="G79" t="str">
            <v>VBC</v>
          </cell>
        </row>
        <row r="80">
          <cell r="A80">
            <v>77</v>
          </cell>
          <cell r="B80" t="str">
            <v>aR4</v>
          </cell>
          <cell r="C80" t="str">
            <v>Slayton</v>
          </cell>
          <cell r="D80" t="str">
            <v xml:space="preserve">Joy </v>
          </cell>
          <cell r="E80" t="str">
            <v>757/631-5125</v>
          </cell>
          <cell r="F80" t="str">
            <v>757/631-5141</v>
          </cell>
          <cell r="G80" t="str">
            <v>VBC</v>
          </cell>
        </row>
        <row r="81">
          <cell r="A81">
            <v>78</v>
          </cell>
          <cell r="B81" t="str">
            <v>aC7</v>
          </cell>
          <cell r="C81" t="str">
            <v>Snead</v>
          </cell>
          <cell r="D81" t="str">
            <v>Shawn</v>
          </cell>
          <cell r="E81" t="str">
            <v>354-3823</v>
          </cell>
          <cell r="F81" t="str">
            <v>354-3734</v>
          </cell>
          <cell r="G81" t="str">
            <v>04D</v>
          </cell>
        </row>
        <row r="82">
          <cell r="A82">
            <v>79</v>
          </cell>
          <cell r="B82" t="str">
            <v>a20</v>
          </cell>
          <cell r="C82" t="str">
            <v>Snodgrass</v>
          </cell>
          <cell r="D82" t="str">
            <v xml:space="preserve">Candy </v>
          </cell>
          <cell r="E82" t="str">
            <v>540/645-5312</v>
          </cell>
          <cell r="F82" t="str">
            <v>540/645-5330</v>
          </cell>
          <cell r="G82" t="str">
            <v>BRI</v>
          </cell>
        </row>
        <row r="83">
          <cell r="A83">
            <v>80</v>
          </cell>
          <cell r="B83" t="str">
            <v>a45</v>
          </cell>
          <cell r="C83" t="str">
            <v>Spooner</v>
          </cell>
          <cell r="D83" t="str">
            <v>Karmen</v>
          </cell>
          <cell r="E83" t="str">
            <v>354-2613</v>
          </cell>
          <cell r="F83" t="str">
            <v>354-3734</v>
          </cell>
          <cell r="G83" t="str">
            <v>04D</v>
          </cell>
        </row>
        <row r="84">
          <cell r="A84">
            <v>81</v>
          </cell>
          <cell r="B84" t="str">
            <v>a67</v>
          </cell>
          <cell r="C84" t="str">
            <v>Taylor</v>
          </cell>
          <cell r="D84" t="str">
            <v>Ellen</v>
          </cell>
          <cell r="E84" t="str">
            <v>540/853-5081</v>
          </cell>
          <cell r="F84" t="str">
            <v>540/853-5053</v>
          </cell>
          <cell r="G84" t="str">
            <v>H2A</v>
          </cell>
        </row>
        <row r="85">
          <cell r="A85">
            <v>82</v>
          </cell>
          <cell r="B85" t="str">
            <v>aC1</v>
          </cell>
          <cell r="C85" t="str">
            <v>Taylor</v>
          </cell>
          <cell r="D85" t="str">
            <v>Todd</v>
          </cell>
          <cell r="E85" t="str">
            <v>354-4358</v>
          </cell>
          <cell r="F85" t="str">
            <v>354-3734</v>
          </cell>
          <cell r="G85" t="str">
            <v>04D</v>
          </cell>
        </row>
        <row r="86">
          <cell r="A86">
            <v>83</v>
          </cell>
          <cell r="B86" t="str">
            <v>a61</v>
          </cell>
          <cell r="C86" t="str">
            <v>Thompson</v>
          </cell>
          <cell r="D86" t="str">
            <v xml:space="preserve">Sandy </v>
          </cell>
          <cell r="E86" t="str">
            <v>540/853-5082</v>
          </cell>
          <cell r="F86" t="str">
            <v>540/853-5053</v>
          </cell>
          <cell r="G86" t="str">
            <v>H2A</v>
          </cell>
        </row>
        <row r="87">
          <cell r="A87">
            <v>84</v>
          </cell>
          <cell r="B87" t="str">
            <v>a71</v>
          </cell>
          <cell r="C87" t="str">
            <v>Tiggett</v>
          </cell>
          <cell r="D87" t="str">
            <v>Wylesia</v>
          </cell>
          <cell r="E87" t="str">
            <v>354-2932</v>
          </cell>
          <cell r="F87" t="str">
            <v>354-3734</v>
          </cell>
          <cell r="G87" t="str">
            <v>04D</v>
          </cell>
        </row>
        <row r="88">
          <cell r="A88">
            <v>85</v>
          </cell>
          <cell r="B88" t="str">
            <v>a82</v>
          </cell>
          <cell r="C88" t="str">
            <v>Van Huss</v>
          </cell>
          <cell r="D88" t="str">
            <v>Rhonda</v>
          </cell>
          <cell r="E88" t="str">
            <v>757/631-3392</v>
          </cell>
          <cell r="F88" t="str">
            <v>757/631-5141</v>
          </cell>
          <cell r="G88" t="str">
            <v>VBC</v>
          </cell>
        </row>
        <row r="89">
          <cell r="A89">
            <v>86</v>
          </cell>
          <cell r="B89" t="str">
            <v>a93</v>
          </cell>
          <cell r="C89" t="str">
            <v>Vinze</v>
          </cell>
          <cell r="D89" t="str">
            <v xml:space="preserve">Kim </v>
          </cell>
          <cell r="E89" t="str">
            <v>354-3222</v>
          </cell>
          <cell r="F89" t="str">
            <v>354-3734</v>
          </cell>
          <cell r="G89" t="str">
            <v>04D</v>
          </cell>
        </row>
        <row r="90">
          <cell r="A90">
            <v>87</v>
          </cell>
          <cell r="B90" t="str">
            <v>aCC</v>
          </cell>
          <cell r="C90" t="str">
            <v>Ward</v>
          </cell>
          <cell r="D90" t="str">
            <v>Mary</v>
          </cell>
          <cell r="E90" t="str">
            <v>354-4517</v>
          </cell>
          <cell r="F90" t="str">
            <v>354-3734</v>
          </cell>
          <cell r="G90" t="str">
            <v>04D</v>
          </cell>
        </row>
        <row r="91">
          <cell r="A91">
            <v>88</v>
          </cell>
          <cell r="B91" t="str">
            <v>a50</v>
          </cell>
          <cell r="C91" t="str">
            <v>Whitaker</v>
          </cell>
          <cell r="D91" t="str">
            <v xml:space="preserve">Jimmy </v>
          </cell>
          <cell r="E91" t="str">
            <v>540/853-5002</v>
          </cell>
          <cell r="F91" t="str">
            <v>540/853-5053</v>
          </cell>
          <cell r="G91" t="str">
            <v>H2A</v>
          </cell>
        </row>
        <row r="92">
          <cell r="A92">
            <v>89</v>
          </cell>
          <cell r="B92" t="str">
            <v>aC6</v>
          </cell>
          <cell r="C92" t="str">
            <v>Whitley</v>
          </cell>
          <cell r="D92" t="str">
            <v>Sara</v>
          </cell>
          <cell r="E92" t="str">
            <v>354-7389</v>
          </cell>
          <cell r="F92" t="str">
            <v>354-3734</v>
          </cell>
          <cell r="G92" t="str">
            <v>04D</v>
          </cell>
        </row>
        <row r="93">
          <cell r="A93">
            <v>90</v>
          </cell>
        </row>
        <row r="94">
          <cell r="A94">
            <v>91</v>
          </cell>
        </row>
        <row r="95">
          <cell r="A95">
            <v>92</v>
          </cell>
        </row>
        <row r="98">
          <cell r="C98" t="e">
            <v>#REF!</v>
          </cell>
          <cell r="D98" t="e">
            <v>#REF!</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C22" t="str">
            <v>Keycare</v>
          </cell>
          <cell r="D22" t="str">
            <v>Copay</v>
          </cell>
        </row>
        <row r="23">
          <cell r="A23">
            <v>7</v>
          </cell>
          <cell r="C23" t="str">
            <v>HK</v>
          </cell>
          <cell r="D23" t="str">
            <v>Copay</v>
          </cell>
        </row>
        <row r="24">
          <cell r="A24">
            <v>0</v>
          </cell>
          <cell r="C24" t="str">
            <v>none</v>
          </cell>
          <cell r="D24"/>
        </row>
        <row r="25">
          <cell r="A25">
            <v>0</v>
          </cell>
          <cell r="C25" t="str">
            <v>none</v>
          </cell>
          <cell r="D25"/>
        </row>
        <row r="30">
          <cell r="B30" t="str">
            <v>FS</v>
          </cell>
          <cell r="C30" t="str">
            <v>KCC</v>
          </cell>
          <cell r="D30" t="str">
            <v>KCD</v>
          </cell>
          <cell r="E30" t="str">
            <v>KC5</v>
          </cell>
          <cell r="F30" t="str">
            <v>BC</v>
          </cell>
          <cell r="G30" t="str">
            <v>BC5</v>
          </cell>
          <cell r="H30" t="str">
            <v>HK</v>
          </cell>
          <cell r="I30" t="str">
            <v>PE</v>
          </cell>
          <cell r="J30" t="str">
            <v>PR</v>
          </cell>
        </row>
        <row r="31">
          <cell r="A31">
            <v>0</v>
          </cell>
          <cell r="B31">
            <v>21.37</v>
          </cell>
          <cell r="C31">
            <v>20.8</v>
          </cell>
          <cell r="D31">
            <v>20.8</v>
          </cell>
          <cell r="E31">
            <v>20.8</v>
          </cell>
          <cell r="F31">
            <v>20.29</v>
          </cell>
          <cell r="G31">
            <v>20.29</v>
          </cell>
          <cell r="H31">
            <v>17.87</v>
          </cell>
          <cell r="I31">
            <v>17.170000000000002</v>
          </cell>
          <cell r="J31">
            <v>17.87</v>
          </cell>
        </row>
        <row r="32">
          <cell r="A32">
            <v>50</v>
          </cell>
          <cell r="B32">
            <v>21.37</v>
          </cell>
          <cell r="C32">
            <v>20.8</v>
          </cell>
          <cell r="D32">
            <v>20.8</v>
          </cell>
          <cell r="E32">
            <v>20.8</v>
          </cell>
          <cell r="F32">
            <v>20.29</v>
          </cell>
          <cell r="G32">
            <v>20.29</v>
          </cell>
          <cell r="H32">
            <v>17.87</v>
          </cell>
          <cell r="I32">
            <v>17.170000000000002</v>
          </cell>
          <cell r="J32">
            <v>17.87</v>
          </cell>
        </row>
        <row r="33">
          <cell r="A33">
            <v>100</v>
          </cell>
          <cell r="B33">
            <v>21.37</v>
          </cell>
          <cell r="C33">
            <v>20.8</v>
          </cell>
          <cell r="D33">
            <v>20.8</v>
          </cell>
          <cell r="E33">
            <v>20.8</v>
          </cell>
          <cell r="F33">
            <v>20.29</v>
          </cell>
          <cell r="G33">
            <v>20.29</v>
          </cell>
          <cell r="H33">
            <v>17.809999999999999</v>
          </cell>
          <cell r="I33">
            <v>17</v>
          </cell>
          <cell r="J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0.17399999999999999</v>
          </cell>
          <cell r="C60">
            <v>0.17399999999999999</v>
          </cell>
          <cell r="D60">
            <v>0.17399999999999999</v>
          </cell>
          <cell r="E60">
            <v>0.17399999999999999</v>
          </cell>
          <cell r="F60">
            <v>0.17399999999999999</v>
          </cell>
          <cell r="G60">
            <v>0.17399999999999999</v>
          </cell>
          <cell r="H60">
            <v>0.20499999999999999</v>
          </cell>
          <cell r="I60">
            <v>0.20499999999999999</v>
          </cell>
          <cell r="J60">
            <v>0.20499999999999999</v>
          </cell>
          <cell r="K60">
            <v>0.20499999999999999</v>
          </cell>
          <cell r="L60">
            <v>0.20499999999999999</v>
          </cell>
          <cell r="O60">
            <v>0.26400000000000001</v>
          </cell>
          <cell r="P60">
            <v>0.25</v>
          </cell>
        </row>
        <row r="61">
          <cell r="A61">
            <v>2</v>
          </cell>
          <cell r="B61">
            <v>6.2E-2</v>
          </cell>
          <cell r="C61">
            <v>8.1000000000000003E-2</v>
          </cell>
          <cell r="D61">
            <v>8.1000000000000003E-2</v>
          </cell>
          <cell r="E61">
            <v>8.1000000000000003E-2</v>
          </cell>
          <cell r="F61">
            <v>6.2E-2</v>
          </cell>
          <cell r="G61">
            <v>6.2E-2</v>
          </cell>
          <cell r="H61">
            <v>0.11799999999999999</v>
          </cell>
          <cell r="I61">
            <v>0.11799999999999999</v>
          </cell>
          <cell r="J61">
            <v>0.11799999999999999</v>
          </cell>
          <cell r="K61">
            <v>0.11799999999999999</v>
          </cell>
          <cell r="L61">
            <v>0.11799999999999999</v>
          </cell>
          <cell r="O61">
            <v>0.186</v>
          </cell>
          <cell r="P61">
            <v>0.157</v>
          </cell>
        </row>
        <row r="63">
          <cell r="H63">
            <v>6.5000000000000002E-2</v>
          </cell>
          <cell r="I63">
            <v>6.5000000000000002E-2</v>
          </cell>
          <cell r="J63">
            <v>6.5000000000000002E-2</v>
          </cell>
          <cell r="K63">
            <v>6.5000000000000002E-2</v>
          </cell>
          <cell r="L63">
            <v>6.5000000000000002E-2</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3.501153419647518E-2</v>
          </cell>
          <cell r="D163">
            <v>4.6682045595300238E-2</v>
          </cell>
          <cell r="E163">
            <v>5.8352556994125303E-2</v>
          </cell>
        </row>
        <row r="164">
          <cell r="A164">
            <v>2</v>
          </cell>
          <cell r="B164" t="str">
            <v>ssl_nonpar_ded</v>
          </cell>
          <cell r="C164">
            <v>3.2661935432006732E-2</v>
          </cell>
          <cell r="D164">
            <v>4.354924724267565E-2</v>
          </cell>
          <cell r="E164">
            <v>5.443655905334456E-2</v>
          </cell>
        </row>
        <row r="165">
          <cell r="A165">
            <v>3</v>
          </cell>
          <cell r="B165" t="str">
            <v>ssl_par_ded500</v>
          </cell>
          <cell r="C165">
            <v>3.6229157219871175E-2</v>
          </cell>
          <cell r="D165">
            <v>4.8305542959828231E-2</v>
          </cell>
          <cell r="E165">
            <v>6.0381928699785287E-2</v>
          </cell>
        </row>
        <row r="166">
          <cell r="A166">
            <v>4</v>
          </cell>
          <cell r="B166" t="str">
            <v>ssl_nonpar_ded500</v>
          </cell>
          <cell r="C166">
            <v>3.6995427388392267E-2</v>
          </cell>
          <cell r="D166">
            <v>4.9327236517856352E-2</v>
          </cell>
          <cell r="E166">
            <v>6.1659045647320436E-2</v>
          </cell>
        </row>
        <row r="167">
          <cell r="A167">
            <v>5</v>
          </cell>
          <cell r="B167" t="str">
            <v>pool_par_ded</v>
          </cell>
          <cell r="C167">
            <v>3.0444812344761027E-2</v>
          </cell>
          <cell r="D167">
            <v>4.0593083126348038E-2</v>
          </cell>
          <cell r="E167">
            <v>5.074135390793505E-2</v>
          </cell>
        </row>
        <row r="168">
          <cell r="A168">
            <v>6</v>
          </cell>
          <cell r="B168" t="str">
            <v>pool_nonpar_ded</v>
          </cell>
          <cell r="C168">
            <v>2.8401682984353679E-2</v>
          </cell>
          <cell r="D168">
            <v>3.7868910645804915E-2</v>
          </cell>
          <cell r="E168">
            <v>4.7336138307256137E-2</v>
          </cell>
        </row>
        <row r="169">
          <cell r="A169">
            <v>7</v>
          </cell>
          <cell r="B169" t="str">
            <v>pool_par_ded500</v>
          </cell>
          <cell r="C169">
            <v>3.1503614973801025E-2</v>
          </cell>
          <cell r="D169">
            <v>4.2004819965068031E-2</v>
          </cell>
          <cell r="E169">
            <v>5.2506024956335037E-2</v>
          </cell>
        </row>
        <row r="170">
          <cell r="A170">
            <v>8</v>
          </cell>
          <cell r="B170" t="str">
            <v>pool_nonpar_ded500</v>
          </cell>
          <cell r="C170">
            <v>3.2169936859471539E-2</v>
          </cell>
          <cell r="D170">
            <v>4.2893249145962049E-2</v>
          </cell>
          <cell r="E170">
            <v>5.361656143245256E-2</v>
          </cell>
        </row>
        <row r="171">
          <cell r="A171">
            <v>9</v>
          </cell>
          <cell r="B171" t="str">
            <v>ssl_HMO</v>
          </cell>
          <cell r="C171">
            <v>2.8373268597733061E-2</v>
          </cell>
          <cell r="D171">
            <v>3.7831024796977412E-2</v>
          </cell>
          <cell r="E171">
            <v>4.728878099622176E-2</v>
          </cell>
        </row>
        <row r="172">
          <cell r="A172">
            <v>10</v>
          </cell>
          <cell r="B172" t="str">
            <v>hk_pool</v>
          </cell>
          <cell r="C172">
            <v>2.4672407476289619E-2</v>
          </cell>
          <cell r="D172">
            <v>2.4672407476289619E-2</v>
          </cell>
          <cell r="E172">
            <v>2.4672407476289619E-2</v>
          </cell>
        </row>
        <row r="173">
          <cell r="A173">
            <v>11</v>
          </cell>
          <cell r="B173" t="str">
            <v>pen_pool</v>
          </cell>
          <cell r="C173">
            <v>3.289654330171949E-2</v>
          </cell>
          <cell r="D173">
            <v>3.289654330171949E-2</v>
          </cell>
          <cell r="E173">
            <v>3.289654330171949E-2</v>
          </cell>
        </row>
        <row r="174">
          <cell r="A174">
            <v>12</v>
          </cell>
          <cell r="B174" t="str">
            <v>pri_pool</v>
          </cell>
          <cell r="C174">
            <v>4.1120679127149361E-2</v>
          </cell>
          <cell r="D174">
            <v>4.1120679127149361E-2</v>
          </cell>
          <cell r="E174">
            <v>4.1120679127149361E-2</v>
          </cell>
        </row>
        <row r="175">
          <cell r="A175">
            <v>13</v>
          </cell>
          <cell r="B175" t="str">
            <v>hkw_pool</v>
          </cell>
          <cell r="C175">
            <v>2.4672407476289619E-2</v>
          </cell>
          <cell r="D175">
            <v>2.4672407476289619E-2</v>
          </cell>
          <cell r="E175">
            <v>2.4672407476289619E-2</v>
          </cell>
        </row>
        <row r="176">
          <cell r="A176">
            <v>14</v>
          </cell>
          <cell r="B176" t="str">
            <v>oth</v>
          </cell>
          <cell r="C176">
            <v>2.4672407476289619E-2</v>
          </cell>
          <cell r="D176">
            <v>2.4672407476289619E-2</v>
          </cell>
          <cell r="E176">
            <v>2.4672407476289619E-2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0.50573485600794443</v>
          </cell>
          <cell r="J182">
            <v>0.59</v>
          </cell>
          <cell r="K182">
            <v>0.59</v>
          </cell>
          <cell r="L182">
            <v>0.59</v>
          </cell>
        </row>
        <row r="183">
          <cell r="A183">
            <v>6</v>
          </cell>
          <cell r="B183">
            <v>0.38</v>
          </cell>
          <cell r="C183">
            <v>0.71</v>
          </cell>
          <cell r="D183">
            <v>0.52</v>
          </cell>
          <cell r="E183">
            <v>0.71</v>
          </cell>
          <cell r="F183">
            <v>0.46</v>
          </cell>
          <cell r="G183">
            <v>0.47</v>
          </cell>
          <cell r="H183">
            <v>0.18</v>
          </cell>
          <cell r="I183">
            <v>0.38630834160873884</v>
          </cell>
          <cell r="J183">
            <v>0.46</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0.31497020854021851</v>
          </cell>
          <cell r="J184">
            <v>0.38</v>
          </cell>
          <cell r="K184">
            <v>0.38</v>
          </cell>
          <cell r="L184">
            <v>0.38</v>
          </cell>
        </row>
        <row r="185">
          <cell r="A185">
            <v>8</v>
          </cell>
          <cell r="B185">
            <v>0.26</v>
          </cell>
          <cell r="C185">
            <v>0.48</v>
          </cell>
          <cell r="D185">
            <v>0.35</v>
          </cell>
          <cell r="E185">
            <v>0.48</v>
          </cell>
          <cell r="F185">
            <v>0.33</v>
          </cell>
          <cell r="G185">
            <v>0.33</v>
          </cell>
          <cell r="H185">
            <v>0.12</v>
          </cell>
          <cell r="I185">
            <v>0.2642055610724926</v>
          </cell>
          <cell r="J185">
            <v>0.33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0.23344091360476665</v>
          </cell>
          <cell r="J186">
            <v>0.28000000000000003</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0.20305858987090367</v>
          </cell>
          <cell r="J187">
            <v>0.25</v>
          </cell>
          <cell r="K187">
            <v>0.25</v>
          </cell>
          <cell r="L187">
            <v>0.25</v>
          </cell>
        </row>
        <row r="188">
          <cell r="A188">
            <v>11</v>
          </cell>
          <cell r="B188">
            <v>0.18</v>
          </cell>
          <cell r="C188">
            <v>0.32</v>
          </cell>
          <cell r="D188">
            <v>0.24</v>
          </cell>
          <cell r="E188">
            <v>0.32</v>
          </cell>
          <cell r="F188">
            <v>0.22</v>
          </cell>
          <cell r="G188">
            <v>0.23</v>
          </cell>
          <cell r="H188">
            <v>0.09</v>
          </cell>
          <cell r="I188">
            <v>0.18267626613704069</v>
          </cell>
          <cell r="J188">
            <v>0.22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0.16229394240317774</v>
          </cell>
          <cell r="J189">
            <v>0.2</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0.14172045680238332</v>
          </cell>
          <cell r="J190">
            <v>0.17</v>
          </cell>
          <cell r="K190">
            <v>0.17</v>
          </cell>
          <cell r="L190">
            <v>0.17</v>
          </cell>
        </row>
        <row r="191">
          <cell r="A191">
            <v>14</v>
          </cell>
          <cell r="B191">
            <v>0.14000000000000001</v>
          </cell>
          <cell r="C191">
            <v>0.22</v>
          </cell>
          <cell r="D191">
            <v>0.2</v>
          </cell>
          <cell r="E191">
            <v>0.22</v>
          </cell>
          <cell r="F191">
            <v>0.17</v>
          </cell>
          <cell r="G191">
            <v>0.2</v>
          </cell>
          <cell r="H191">
            <v>0.08</v>
          </cell>
          <cell r="I191">
            <v>0.14152929493545185</v>
          </cell>
          <cell r="J191">
            <v>0.17</v>
          </cell>
          <cell r="K191">
            <v>0.17</v>
          </cell>
          <cell r="L191">
            <v>0.17</v>
          </cell>
        </row>
        <row r="194">
          <cell r="A194">
            <v>5</v>
          </cell>
          <cell r="B194">
            <v>0.59</v>
          </cell>
          <cell r="C194">
            <v>0.96</v>
          </cell>
          <cell r="D194">
            <v>0.79</v>
          </cell>
          <cell r="E194">
            <v>0.96</v>
          </cell>
          <cell r="F194">
            <v>0.75</v>
          </cell>
          <cell r="G194">
            <v>0.75</v>
          </cell>
          <cell r="H194">
            <v>0.2</v>
          </cell>
          <cell r="I194">
            <v>0.59707298907646478</v>
          </cell>
          <cell r="J194">
            <v>0.75</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0.48535253227408137</v>
          </cell>
          <cell r="J195">
            <v>0.56999999999999995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0.40535253227408141</v>
          </cell>
          <cell r="J196">
            <v>0.46</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0.34458788480635555</v>
          </cell>
          <cell r="J197">
            <v>0.39</v>
          </cell>
          <cell r="K197">
            <v>0.39</v>
          </cell>
          <cell r="L197">
            <v>0.39</v>
          </cell>
        </row>
        <row r="198">
          <cell r="A198">
            <v>9</v>
          </cell>
          <cell r="B198">
            <v>0.28999999999999998</v>
          </cell>
          <cell r="C198">
            <v>0.5</v>
          </cell>
          <cell r="D198">
            <v>0.36</v>
          </cell>
          <cell r="E198">
            <v>0.5</v>
          </cell>
          <cell r="F198">
            <v>0.33</v>
          </cell>
          <cell r="G198">
            <v>0.33</v>
          </cell>
          <cell r="H198">
            <v>0.11</v>
          </cell>
          <cell r="I198">
            <v>0.29401439920556105</v>
          </cell>
          <cell r="J198">
            <v>0.33</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0.26363207547169815</v>
          </cell>
          <cell r="J199">
            <v>0.28999999999999998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0.23324975173783516</v>
          </cell>
          <cell r="J200">
            <v>0.26</v>
          </cell>
          <cell r="K200">
            <v>0.26</v>
          </cell>
          <cell r="L200">
            <v>0.26</v>
          </cell>
        </row>
        <row r="201">
          <cell r="A201">
            <v>12</v>
          </cell>
          <cell r="B201">
            <v>0.21</v>
          </cell>
          <cell r="C201">
            <v>0.36</v>
          </cell>
          <cell r="D201">
            <v>0.25</v>
          </cell>
          <cell r="E201">
            <v>0.36</v>
          </cell>
          <cell r="F201">
            <v>0.23</v>
          </cell>
          <cell r="G201">
            <v>0.23</v>
          </cell>
          <cell r="H201">
            <v>0.08</v>
          </cell>
          <cell r="I201">
            <v>0.21286742800397218</v>
          </cell>
          <cell r="J201">
            <v>0.23</v>
          </cell>
          <cell r="K201">
            <v>0.23</v>
          </cell>
          <cell r="L201">
            <v>0.23</v>
          </cell>
        </row>
        <row r="202">
          <cell r="A202">
            <v>13</v>
          </cell>
          <cell r="B202">
            <v>0.14000000000000001</v>
          </cell>
          <cell r="C202">
            <v>0.22</v>
          </cell>
          <cell r="D202">
            <v>0.2</v>
          </cell>
          <cell r="E202">
            <v>0.22</v>
          </cell>
          <cell r="F202">
            <v>0.17</v>
          </cell>
          <cell r="G202">
            <v>0.2</v>
          </cell>
          <cell r="H202">
            <v>0.08</v>
          </cell>
          <cell r="I202">
            <v>0.14152929493545185</v>
          </cell>
          <cell r="J202">
            <v>0.17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0.18210278053624626</v>
          </cell>
          <cell r="J203">
            <v>0.19</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3">
          <cell r="A243" t="str">
            <v>Group Number(s): 153,0X2277, 0X2278 and Account Code: A319B</v>
          </cell>
        </row>
        <row r="244">
          <cell r="A244" t="str">
            <v>Administrative Service Agreement Funding</v>
          </cell>
        </row>
        <row r="245">
          <cell r="C245" t="str">
            <v>R</v>
          </cell>
          <cell r="G245">
            <v>4769</v>
          </cell>
          <cell r="I245" t="str">
            <v>KCC</v>
          </cell>
        </row>
        <row r="246">
          <cell r="G246">
            <v>4769</v>
          </cell>
          <cell r="I246" t="str">
            <v>HK</v>
          </cell>
        </row>
        <row r="247">
          <cell r="G247">
            <v>4028</v>
          </cell>
          <cell r="I247" t="str">
            <v>?</v>
          </cell>
        </row>
        <row r="248">
          <cell r="C248" t="str">
            <v>M</v>
          </cell>
          <cell r="G248">
            <v>741</v>
          </cell>
          <cell r="I248" t="str">
            <v>?</v>
          </cell>
        </row>
        <row r="249">
          <cell r="C249" t="str">
            <v>M</v>
          </cell>
          <cell r="G249">
            <v>0</v>
          </cell>
          <cell r="I249">
            <v>0</v>
          </cell>
        </row>
        <row r="250">
          <cell r="C250" t="str">
            <v>M</v>
          </cell>
          <cell r="G250" t="str">
            <v>N</v>
          </cell>
          <cell r="I250">
            <v>917352.29580152465</v>
          </cell>
        </row>
        <row r="251">
          <cell r="C251" t="str">
            <v>M</v>
          </cell>
          <cell r="G251" t="str">
            <v>Y</v>
          </cell>
          <cell r="I251">
            <v>1124647.406</v>
          </cell>
        </row>
        <row r="252">
          <cell r="C252" t="str">
            <v>N</v>
          </cell>
        </row>
        <row r="253">
          <cell r="C253" t="str">
            <v>N</v>
          </cell>
        </row>
        <row r="254">
          <cell r="G254" t="str">
            <v>BlueAdvantage</v>
          </cell>
        </row>
        <row r="255">
          <cell r="C255" t="str">
            <v>Y</v>
          </cell>
          <cell r="G255" t="str">
            <v>BA</v>
          </cell>
        </row>
        <row r="256">
          <cell r="C256" t="str">
            <v>N</v>
          </cell>
          <cell r="G256">
            <v>1.2305940446483337</v>
          </cell>
        </row>
        <row r="257">
          <cell r="C257" t="str">
            <v>E</v>
          </cell>
          <cell r="G257">
            <v>23239.924845698479</v>
          </cell>
        </row>
        <row r="258">
          <cell r="G258">
            <v>1</v>
          </cell>
        </row>
        <row r="259">
          <cell r="C259" t="str">
            <v>N</v>
          </cell>
        </row>
        <row r="260">
          <cell r="G260">
            <v>8910272.5772328936</v>
          </cell>
        </row>
        <row r="261">
          <cell r="C261" t="str">
            <v>Y</v>
          </cell>
          <cell r="G261">
            <v>0</v>
          </cell>
        </row>
        <row r="262">
          <cell r="C262" t="str">
            <v>N</v>
          </cell>
          <cell r="G262">
            <v>0</v>
          </cell>
        </row>
        <row r="263">
          <cell r="G263" t="str">
            <v>N</v>
          </cell>
        </row>
        <row r="264">
          <cell r="C264">
            <v>29</v>
          </cell>
        </row>
        <row r="265">
          <cell r="C265" t="str">
            <v>Y</v>
          </cell>
          <cell r="G265">
            <v>89001.200000000012</v>
          </cell>
        </row>
        <row r="266">
          <cell r="C266" t="str">
            <v>Y</v>
          </cell>
          <cell r="G266">
            <v>0</v>
          </cell>
        </row>
        <row r="267">
          <cell r="C267" t="str">
            <v>cred</v>
          </cell>
          <cell r="G267">
            <v>0</v>
          </cell>
        </row>
        <row r="268">
          <cell r="C268" t="str">
            <v>2002-07</v>
          </cell>
          <cell r="G268" t="str">
            <v>1KP</v>
          </cell>
        </row>
        <row r="282">
          <cell r="C282">
            <v>6</v>
          </cell>
          <cell r="D282">
            <v>6</v>
          </cell>
          <cell r="E282">
            <v>2</v>
          </cell>
          <cell r="H282">
            <v>12</v>
          </cell>
        </row>
        <row r="283">
          <cell r="H283" t="str">
            <v>N</v>
          </cell>
        </row>
        <row r="284">
          <cell r="C284" t="str">
            <v>ongoing</v>
          </cell>
          <cell r="D284">
            <v>12</v>
          </cell>
          <cell r="E284">
            <v>1</v>
          </cell>
        </row>
        <row r="301">
          <cell r="A301">
            <v>35827</v>
          </cell>
          <cell r="B301" t="str">
            <v>2/1/98</v>
          </cell>
          <cell r="C301">
            <v>36191</v>
          </cell>
          <cell r="D301" t="str">
            <v>1/31/99</v>
          </cell>
          <cell r="E301" t="str">
            <v>January 31,1999</v>
          </cell>
          <cell r="F301" t="str">
            <v>2/1/98 through 1/31/99</v>
          </cell>
          <cell r="G301" t="str">
            <v>1998-01</v>
          </cell>
        </row>
        <row r="302">
          <cell r="A302">
            <v>35855</v>
          </cell>
          <cell r="B302" t="str">
            <v>3/1/98</v>
          </cell>
          <cell r="C302">
            <v>36219</v>
          </cell>
          <cell r="D302" t="str">
            <v>2/28/99</v>
          </cell>
          <cell r="E302" t="str">
            <v>February 28,1999</v>
          </cell>
          <cell r="F302" t="str">
            <v>3/1/98 through 2/28/99</v>
          </cell>
          <cell r="G302" t="str">
            <v>1998-01</v>
          </cell>
        </row>
        <row r="303">
          <cell r="A303">
            <v>35886</v>
          </cell>
          <cell r="B303" t="str">
            <v>4/1/98</v>
          </cell>
          <cell r="C303">
            <v>36250</v>
          </cell>
          <cell r="D303" t="str">
            <v>3/31/99</v>
          </cell>
          <cell r="E303" t="str">
            <v>March 31,1999</v>
          </cell>
          <cell r="F303" t="str">
            <v>4/1/98 through 3/31/99</v>
          </cell>
          <cell r="G303" t="str">
            <v>1998-01</v>
          </cell>
        </row>
        <row r="304">
          <cell r="A304">
            <v>35916</v>
          </cell>
          <cell r="B304" t="str">
            <v>5/1/98</v>
          </cell>
          <cell r="C304">
            <v>36280</v>
          </cell>
          <cell r="D304" t="str">
            <v>4/30/99</v>
          </cell>
          <cell r="E304" t="str">
            <v>April 30,1999</v>
          </cell>
          <cell r="F304" t="str">
            <v>5/1/98 through 4/30/99</v>
          </cell>
          <cell r="G304" t="str">
            <v>1998-01</v>
          </cell>
        </row>
        <row r="305">
          <cell r="A305">
            <v>35947</v>
          </cell>
          <cell r="B305" t="str">
            <v>6/1/98</v>
          </cell>
          <cell r="C305">
            <v>36311</v>
          </cell>
          <cell r="D305" t="str">
            <v>5/31/99</v>
          </cell>
          <cell r="E305" t="str">
            <v>May 31,1999</v>
          </cell>
          <cell r="F305" t="str">
            <v>6/1/98 through 5/31/99</v>
          </cell>
          <cell r="G305" t="str">
            <v>1998-01</v>
          </cell>
        </row>
        <row r="306">
          <cell r="A306">
            <v>35977</v>
          </cell>
          <cell r="B306" t="str">
            <v>7/1/98</v>
          </cell>
          <cell r="C306">
            <v>36341</v>
          </cell>
          <cell r="D306" t="str">
            <v>6/30/99</v>
          </cell>
          <cell r="E306" t="str">
            <v>June 30,1999</v>
          </cell>
          <cell r="F306" t="str">
            <v>7/1/98 through 6/30/99</v>
          </cell>
          <cell r="G306" t="str">
            <v>1998-01</v>
          </cell>
        </row>
        <row r="307">
          <cell r="A307">
            <v>36008</v>
          </cell>
          <cell r="B307" t="str">
            <v>8/1/98</v>
          </cell>
          <cell r="C307">
            <v>36372</v>
          </cell>
          <cell r="D307" t="str">
            <v>7/31/99</v>
          </cell>
          <cell r="E307" t="str">
            <v>July 31,1999</v>
          </cell>
          <cell r="F307" t="str">
            <v>8/1/98 through 7/31/99</v>
          </cell>
          <cell r="G307" t="str">
            <v>1998-01</v>
          </cell>
        </row>
        <row r="308">
          <cell r="A308">
            <v>36039</v>
          </cell>
          <cell r="B308" t="str">
            <v>9/1/98</v>
          </cell>
          <cell r="C308">
            <v>36403</v>
          </cell>
          <cell r="D308" t="str">
            <v>8/31/99</v>
          </cell>
          <cell r="E308" t="str">
            <v>August 31,1999</v>
          </cell>
          <cell r="F308" t="str">
            <v>9/1/98 through 8/31/99</v>
          </cell>
          <cell r="G308" t="str">
            <v>1998-01</v>
          </cell>
        </row>
        <row r="309">
          <cell r="A309">
            <v>36069</v>
          </cell>
          <cell r="B309" t="str">
            <v>10/1/98</v>
          </cell>
          <cell r="C309">
            <v>36433</v>
          </cell>
          <cell r="D309" t="str">
            <v>9/30/99</v>
          </cell>
          <cell r="E309" t="str">
            <v>September 30,1999</v>
          </cell>
          <cell r="F309" t="str">
            <v>10/1/98 through 9/30/99</v>
          </cell>
          <cell r="G309" t="str">
            <v>1998-01</v>
          </cell>
        </row>
        <row r="310">
          <cell r="A310">
            <v>36100</v>
          </cell>
          <cell r="B310" t="str">
            <v>11/1/98</v>
          </cell>
          <cell r="C310">
            <v>36464</v>
          </cell>
          <cell r="D310" t="str">
            <v>10/31/99</v>
          </cell>
          <cell r="E310" t="str">
            <v>October 31,1999</v>
          </cell>
          <cell r="F310" t="str">
            <v>11/1/98 through 10/31/99</v>
          </cell>
          <cell r="G310" t="str">
            <v>1998-01</v>
          </cell>
        </row>
        <row r="311">
          <cell r="A311">
            <v>36130</v>
          </cell>
          <cell r="B311" t="str">
            <v>12/1/98</v>
          </cell>
          <cell r="C311">
            <v>36494</v>
          </cell>
          <cell r="D311" t="str">
            <v>11/30/99</v>
          </cell>
          <cell r="E311" t="str">
            <v>November 30,1999</v>
          </cell>
          <cell r="F311" t="str">
            <v>12/1/98 through 11/30/99</v>
          </cell>
          <cell r="G311" t="str">
            <v>1998-01</v>
          </cell>
        </row>
        <row r="312">
          <cell r="A312">
            <v>36161</v>
          </cell>
          <cell r="B312" t="str">
            <v>1/1/99</v>
          </cell>
          <cell r="C312">
            <v>36525</v>
          </cell>
          <cell r="D312" t="str">
            <v>12/31/99</v>
          </cell>
          <cell r="E312" t="str">
            <v>December 31,1999</v>
          </cell>
          <cell r="F312" t="str">
            <v>1/1/99 through 12/31/99</v>
          </cell>
          <cell r="G312" t="str">
            <v>1999-01</v>
          </cell>
        </row>
        <row r="313">
          <cell r="A313">
            <v>36192</v>
          </cell>
          <cell r="B313" t="str">
            <v>2/1/99</v>
          </cell>
          <cell r="C313">
            <v>36556</v>
          </cell>
          <cell r="D313" t="str">
            <v>1/31/00</v>
          </cell>
          <cell r="E313" t="str">
            <v>January 31, 2000</v>
          </cell>
          <cell r="F313" t="str">
            <v>2/1/99 through 1/31/00</v>
          </cell>
          <cell r="G313" t="str">
            <v>1999-01</v>
          </cell>
        </row>
        <row r="314">
          <cell r="A314">
            <v>36220</v>
          </cell>
          <cell r="B314" t="str">
            <v>3/1/99</v>
          </cell>
          <cell r="C314">
            <v>36585</v>
          </cell>
          <cell r="D314" t="str">
            <v>2/29/00</v>
          </cell>
          <cell r="E314" t="str">
            <v>February 29, 2000</v>
          </cell>
          <cell r="F314" t="str">
            <v>3/1/99 through 2/29/00</v>
          </cell>
          <cell r="G314" t="str">
            <v>1999-01</v>
          </cell>
        </row>
        <row r="315">
          <cell r="A315">
            <v>36251</v>
          </cell>
          <cell r="B315" t="str">
            <v>4/1/99</v>
          </cell>
          <cell r="C315">
            <v>36616</v>
          </cell>
          <cell r="D315" t="str">
            <v>3/31/00</v>
          </cell>
          <cell r="E315" t="str">
            <v>March 31, 2000</v>
          </cell>
          <cell r="F315" t="str">
            <v>4/1/99 through 3/31/00</v>
          </cell>
          <cell r="G315" t="str">
            <v>1999-01</v>
          </cell>
        </row>
        <row r="316">
          <cell r="A316">
            <v>36281</v>
          </cell>
          <cell r="B316" t="str">
            <v>5/1/99</v>
          </cell>
          <cell r="C316">
            <v>36646</v>
          </cell>
          <cell r="D316" t="str">
            <v>4/30/00</v>
          </cell>
          <cell r="E316" t="str">
            <v>April 30, 2000</v>
          </cell>
          <cell r="F316" t="str">
            <v>5/1/99 through 4/30/00</v>
          </cell>
          <cell r="G316" t="str">
            <v>1999-01</v>
          </cell>
        </row>
        <row r="317">
          <cell r="A317">
            <v>36312</v>
          </cell>
          <cell r="B317" t="str">
            <v>6/1/99</v>
          </cell>
          <cell r="C317">
            <v>36677</v>
          </cell>
          <cell r="D317" t="str">
            <v>5/31/00</v>
          </cell>
          <cell r="E317" t="str">
            <v>May 31, 2000</v>
          </cell>
          <cell r="F317" t="str">
            <v>6/1/99 through 5/31/00</v>
          </cell>
          <cell r="G317" t="str">
            <v>1999-01</v>
          </cell>
        </row>
        <row r="318">
          <cell r="A318">
            <v>36342</v>
          </cell>
          <cell r="B318" t="str">
            <v>7/1/99</v>
          </cell>
          <cell r="C318">
            <v>36707</v>
          </cell>
          <cell r="D318" t="str">
            <v>6/30/00</v>
          </cell>
          <cell r="E318" t="str">
            <v>June 30, 2000</v>
          </cell>
          <cell r="F318" t="str">
            <v>7/1/99 through 6/30/00</v>
          </cell>
          <cell r="G318" t="str">
            <v>1999-01</v>
          </cell>
        </row>
        <row r="319">
          <cell r="A319">
            <v>36373</v>
          </cell>
          <cell r="B319" t="str">
            <v>8/1/99</v>
          </cell>
          <cell r="C319">
            <v>36738</v>
          </cell>
          <cell r="D319" t="str">
            <v>7/31/00</v>
          </cell>
          <cell r="E319" t="str">
            <v>July 31, 2000</v>
          </cell>
          <cell r="F319" t="str">
            <v>8/1/99 through 7/31/00</v>
          </cell>
          <cell r="G319" t="str">
            <v>1999-01</v>
          </cell>
        </row>
        <row r="320">
          <cell r="A320">
            <v>36404</v>
          </cell>
          <cell r="B320" t="str">
            <v>9/1/99</v>
          </cell>
          <cell r="C320">
            <v>36769</v>
          </cell>
          <cell r="D320" t="str">
            <v>8/31/00</v>
          </cell>
          <cell r="E320" t="str">
            <v>August 31, 2000</v>
          </cell>
          <cell r="F320" t="str">
            <v>9/1/99 through 8/31/00</v>
          </cell>
          <cell r="G320" t="str">
            <v>1999-01</v>
          </cell>
        </row>
        <row r="321">
          <cell r="A321">
            <v>36434</v>
          </cell>
          <cell r="B321" t="str">
            <v>10/1/99</v>
          </cell>
          <cell r="C321">
            <v>36799</v>
          </cell>
          <cell r="D321" t="str">
            <v>9/30/00</v>
          </cell>
          <cell r="E321" t="str">
            <v>September 30, 2000</v>
          </cell>
          <cell r="F321" t="str">
            <v>10/1/99 through 9/30/00</v>
          </cell>
          <cell r="G321" t="str">
            <v>1999-01</v>
          </cell>
        </row>
        <row r="322">
          <cell r="A322">
            <v>36465</v>
          </cell>
          <cell r="B322" t="str">
            <v>11/1/99</v>
          </cell>
          <cell r="C322">
            <v>36830</v>
          </cell>
          <cell r="D322" t="str">
            <v>10/31/00</v>
          </cell>
          <cell r="E322" t="str">
            <v>October 31, 2000</v>
          </cell>
          <cell r="F322" t="str">
            <v>11/1/99 through 10/31/00</v>
          </cell>
          <cell r="G322" t="str">
            <v>1999-01</v>
          </cell>
        </row>
        <row r="323">
          <cell r="A323">
            <v>36495</v>
          </cell>
          <cell r="B323" t="str">
            <v>12/1/99</v>
          </cell>
          <cell r="C323">
            <v>36860</v>
          </cell>
          <cell r="D323" t="str">
            <v>11/30/00</v>
          </cell>
          <cell r="E323" t="str">
            <v>November 30, 2000</v>
          </cell>
          <cell r="F323" t="str">
            <v>12/1/99 through 11/30/00</v>
          </cell>
          <cell r="G323" t="str">
            <v>1999-01</v>
          </cell>
        </row>
        <row r="324">
          <cell r="A324">
            <v>36526</v>
          </cell>
          <cell r="B324" t="str">
            <v>1/1/00</v>
          </cell>
          <cell r="C324">
            <v>36891</v>
          </cell>
          <cell r="D324" t="str">
            <v>12/31/00</v>
          </cell>
          <cell r="E324" t="str">
            <v>December 31, 2000</v>
          </cell>
          <cell r="F324" t="str">
            <v>1/1/00 through 12/31/00</v>
          </cell>
          <cell r="G324" t="str">
            <v>2000-01</v>
          </cell>
        </row>
        <row r="325">
          <cell r="A325">
            <v>36557</v>
          </cell>
          <cell r="B325" t="str">
            <v>2/1/00</v>
          </cell>
          <cell r="C325">
            <v>36922</v>
          </cell>
          <cell r="D325" t="str">
            <v>1/31/01</v>
          </cell>
          <cell r="E325" t="str">
            <v>January 31, 2001</v>
          </cell>
          <cell r="F325" t="str">
            <v>2/1/00 through 1/31/01</v>
          </cell>
          <cell r="G325" t="str">
            <v>2000-01</v>
          </cell>
        </row>
        <row r="326">
          <cell r="A326">
            <v>36586</v>
          </cell>
          <cell r="B326" t="str">
            <v>3/1/00</v>
          </cell>
          <cell r="C326">
            <v>36950</v>
          </cell>
          <cell r="D326" t="str">
            <v>2/28/01</v>
          </cell>
          <cell r="E326" t="str">
            <v>February 28, 2001</v>
          </cell>
          <cell r="F326" t="str">
            <v>3/1/00 through 2/28/01</v>
          </cell>
          <cell r="G326" t="str">
            <v>2000-01</v>
          </cell>
        </row>
        <row r="327">
          <cell r="A327">
            <v>36617</v>
          </cell>
          <cell r="B327" t="str">
            <v>4/1/00</v>
          </cell>
          <cell r="C327">
            <v>36981</v>
          </cell>
          <cell r="D327" t="str">
            <v>3/31/01</v>
          </cell>
          <cell r="E327" t="str">
            <v>March 31, 2001</v>
          </cell>
          <cell r="F327" t="str">
            <v>4/1/00 through 3/31/01</v>
          </cell>
          <cell r="G327" t="str">
            <v>2000-01</v>
          </cell>
        </row>
        <row r="328">
          <cell r="A328">
            <v>36647</v>
          </cell>
          <cell r="B328" t="str">
            <v>5/1/00</v>
          </cell>
          <cell r="C328">
            <v>37011</v>
          </cell>
          <cell r="D328" t="str">
            <v>4/30/01</v>
          </cell>
          <cell r="E328" t="str">
            <v>April 30, 2001</v>
          </cell>
          <cell r="F328" t="str">
            <v>5/1/00 through 4/30/01</v>
          </cell>
          <cell r="G328" t="str">
            <v>2000-01</v>
          </cell>
        </row>
        <row r="329">
          <cell r="A329">
            <v>36678</v>
          </cell>
          <cell r="B329" t="str">
            <v>6/1/00</v>
          </cell>
          <cell r="C329">
            <v>37042</v>
          </cell>
          <cell r="D329" t="str">
            <v>5/31/01</v>
          </cell>
          <cell r="E329" t="str">
            <v>May 31, 2001</v>
          </cell>
          <cell r="F329" t="str">
            <v>6/1/00 through 5/31/01</v>
          </cell>
          <cell r="G329" t="str">
            <v>2000-01</v>
          </cell>
        </row>
        <row r="330">
          <cell r="A330">
            <v>36708</v>
          </cell>
          <cell r="B330" t="str">
            <v>7/1/00</v>
          </cell>
          <cell r="C330">
            <v>37072</v>
          </cell>
          <cell r="D330" t="str">
            <v>6/30/01</v>
          </cell>
          <cell r="E330" t="str">
            <v>June 30, 2001</v>
          </cell>
          <cell r="F330" t="str">
            <v>7/1/00 through 6/30/01</v>
          </cell>
          <cell r="G330" t="str">
            <v>2000-01</v>
          </cell>
        </row>
        <row r="331">
          <cell r="A331">
            <v>36739</v>
          </cell>
          <cell r="B331" t="str">
            <v>8/1/00</v>
          </cell>
          <cell r="C331">
            <v>37103</v>
          </cell>
          <cell r="D331" t="str">
            <v>7/31/01</v>
          </cell>
          <cell r="E331" t="str">
            <v>July 31, 2001</v>
          </cell>
          <cell r="F331" t="str">
            <v>8/1/00 through 7/31/01</v>
          </cell>
          <cell r="G331" t="str">
            <v>2000-01</v>
          </cell>
        </row>
        <row r="332">
          <cell r="A332">
            <v>36770</v>
          </cell>
          <cell r="B332" t="str">
            <v>9/1/00</v>
          </cell>
          <cell r="C332">
            <v>37134</v>
          </cell>
          <cell r="D332" t="str">
            <v>8/31/01</v>
          </cell>
          <cell r="E332" t="str">
            <v>August 31, 2001</v>
          </cell>
          <cell r="F332" t="str">
            <v>9/1/00 through 8/31/01</v>
          </cell>
          <cell r="G332" t="str">
            <v>2000-01</v>
          </cell>
        </row>
        <row r="333">
          <cell r="A333">
            <v>36800</v>
          </cell>
          <cell r="B333" t="str">
            <v>10/1/00</v>
          </cell>
          <cell r="C333">
            <v>37164</v>
          </cell>
          <cell r="D333" t="str">
            <v>9/30/01</v>
          </cell>
          <cell r="E333" t="str">
            <v>September 30, 2001</v>
          </cell>
          <cell r="F333" t="str">
            <v>10/1/00 through 9/30/01</v>
          </cell>
          <cell r="G333" t="str">
            <v>2000-01</v>
          </cell>
        </row>
        <row r="334">
          <cell r="A334">
            <v>36831</v>
          </cell>
          <cell r="B334" t="str">
            <v>11/1/00</v>
          </cell>
          <cell r="C334">
            <v>37195</v>
          </cell>
          <cell r="D334" t="str">
            <v>10/31/01</v>
          </cell>
          <cell r="E334" t="str">
            <v>October 31, 2001</v>
          </cell>
          <cell r="F334" t="str">
            <v>11/1/00 through 10/31/01</v>
          </cell>
          <cell r="G334" t="str">
            <v>2000-01</v>
          </cell>
        </row>
        <row r="335">
          <cell r="A335">
            <v>36861</v>
          </cell>
          <cell r="B335" t="str">
            <v>12/1/00</v>
          </cell>
          <cell r="C335">
            <v>37225</v>
          </cell>
          <cell r="D335" t="str">
            <v>11/30/01</v>
          </cell>
          <cell r="E335" t="str">
            <v>November 30, 2001</v>
          </cell>
          <cell r="F335" t="str">
            <v>12/1/00 through 11/30/01</v>
          </cell>
          <cell r="G335" t="str">
            <v>2000-01</v>
          </cell>
        </row>
        <row r="336">
          <cell r="A336">
            <v>36892</v>
          </cell>
          <cell r="B336" t="str">
            <v>1/1/01</v>
          </cell>
          <cell r="C336">
            <v>37256</v>
          </cell>
          <cell r="D336" t="str">
            <v>12/31/01</v>
          </cell>
          <cell r="E336" t="str">
            <v>December 31, 2001</v>
          </cell>
          <cell r="F336" t="str">
            <v>1/1/01 through 12/31/01</v>
          </cell>
          <cell r="G336" t="str">
            <v>2001-01</v>
          </cell>
        </row>
        <row r="337">
          <cell r="A337">
            <v>36923</v>
          </cell>
          <cell r="B337" t="str">
            <v>2/1/01</v>
          </cell>
          <cell r="C337">
            <v>37287</v>
          </cell>
          <cell r="D337" t="str">
            <v>1/31/02</v>
          </cell>
          <cell r="E337" t="str">
            <v>January 31, 2002</v>
          </cell>
          <cell r="F337" t="str">
            <v>2/1/01 through 1/31/02</v>
          </cell>
          <cell r="G337" t="str">
            <v>2001-02</v>
          </cell>
        </row>
        <row r="338">
          <cell r="A338">
            <v>36951</v>
          </cell>
          <cell r="B338" t="str">
            <v>3/1/01</v>
          </cell>
          <cell r="C338">
            <v>37315</v>
          </cell>
          <cell r="D338" t="str">
            <v>2/28/02</v>
          </cell>
          <cell r="E338" t="str">
            <v>February 28, 2002</v>
          </cell>
          <cell r="F338" t="str">
            <v>3/1/01 through 2/28/02</v>
          </cell>
          <cell r="G338" t="str">
            <v>2001-03</v>
          </cell>
        </row>
        <row r="339">
          <cell r="A339">
            <v>36982</v>
          </cell>
          <cell r="B339" t="str">
            <v>4/1/01</v>
          </cell>
          <cell r="C339">
            <v>37346</v>
          </cell>
          <cell r="D339" t="str">
            <v>3/31/02</v>
          </cell>
          <cell r="E339" t="str">
            <v>March 31, 2002</v>
          </cell>
          <cell r="F339" t="str">
            <v>4/1/01 through 3/31/02</v>
          </cell>
          <cell r="G339" t="str">
            <v>2001-04</v>
          </cell>
        </row>
        <row r="340">
          <cell r="A340">
            <v>37012</v>
          </cell>
          <cell r="B340" t="str">
            <v>5/1/01</v>
          </cell>
          <cell r="C340">
            <v>37376</v>
          </cell>
          <cell r="D340" t="str">
            <v>4/30/02</v>
          </cell>
          <cell r="E340" t="str">
            <v>April 30, 2002</v>
          </cell>
          <cell r="F340" t="str">
            <v>5/1/01 through 4/30/02</v>
          </cell>
          <cell r="G340" t="str">
            <v>2001-05</v>
          </cell>
        </row>
        <row r="341">
          <cell r="A341">
            <v>37043</v>
          </cell>
          <cell r="B341" t="str">
            <v>6/1/01</v>
          </cell>
          <cell r="C341">
            <v>37407</v>
          </cell>
          <cell r="D341" t="str">
            <v>5/31/02</v>
          </cell>
          <cell r="E341" t="str">
            <v>May 31, 2002</v>
          </cell>
          <cell r="F341" t="str">
            <v>6/1/01 through 5/31/02</v>
          </cell>
          <cell r="G341" t="str">
            <v>2001-06</v>
          </cell>
        </row>
        <row r="342">
          <cell r="A342">
            <v>37073</v>
          </cell>
          <cell r="B342" t="str">
            <v>7/1/01</v>
          </cell>
          <cell r="C342">
            <v>37437</v>
          </cell>
          <cell r="D342" t="str">
            <v>6/30/02</v>
          </cell>
          <cell r="E342" t="str">
            <v>June 30, 2002</v>
          </cell>
          <cell r="F342" t="str">
            <v>7/1/01 through 6/30/02</v>
          </cell>
          <cell r="G342" t="str">
            <v>2001-07</v>
          </cell>
        </row>
        <row r="343">
          <cell r="A343">
            <v>37104</v>
          </cell>
          <cell r="B343" t="str">
            <v>8/1/01</v>
          </cell>
          <cell r="C343">
            <v>37468</v>
          </cell>
          <cell r="D343" t="str">
            <v>7/31/02</v>
          </cell>
          <cell r="E343" t="str">
            <v>July 31, 2002</v>
          </cell>
          <cell r="F343" t="str">
            <v>8/1/01 through 7/31/02</v>
          </cell>
          <cell r="G343" t="str">
            <v>2001-08</v>
          </cell>
        </row>
        <row r="344">
          <cell r="A344">
            <v>37135</v>
          </cell>
          <cell r="B344" t="str">
            <v>9/1/01</v>
          </cell>
          <cell r="C344">
            <v>37499</v>
          </cell>
          <cell r="D344" t="str">
            <v>8/31/02</v>
          </cell>
          <cell r="E344" t="str">
            <v>August 31, 2002</v>
          </cell>
          <cell r="F344" t="str">
            <v>9/1/01 through 8/31/02</v>
          </cell>
          <cell r="G344" t="str">
            <v>2001-09</v>
          </cell>
        </row>
        <row r="345">
          <cell r="A345">
            <v>37165</v>
          </cell>
          <cell r="B345" t="str">
            <v>10/1/01</v>
          </cell>
          <cell r="C345">
            <v>37529</v>
          </cell>
          <cell r="D345" t="str">
            <v>9/30/02</v>
          </cell>
          <cell r="E345" t="str">
            <v>September 30, 2002</v>
          </cell>
          <cell r="F345" t="str">
            <v>10/1/01 through 9/30/02</v>
          </cell>
          <cell r="G345" t="str">
            <v>2001-10</v>
          </cell>
        </row>
        <row r="346">
          <cell r="A346">
            <v>37196</v>
          </cell>
          <cell r="B346" t="str">
            <v>11/1/01</v>
          </cell>
          <cell r="C346">
            <v>37560</v>
          </cell>
          <cell r="D346" t="str">
            <v>10/31/02</v>
          </cell>
          <cell r="E346" t="str">
            <v>October 31, 2002</v>
          </cell>
          <cell r="F346" t="str">
            <v>11/1/01 through 10/31/02</v>
          </cell>
          <cell r="G346" t="str">
            <v>2001-11</v>
          </cell>
        </row>
        <row r="347">
          <cell r="A347">
            <v>37226</v>
          </cell>
          <cell r="B347" t="str">
            <v>12/1/01</v>
          </cell>
          <cell r="C347">
            <v>37590</v>
          </cell>
          <cell r="D347" t="str">
            <v>11/30/02</v>
          </cell>
          <cell r="E347" t="str">
            <v>November 30, 2002</v>
          </cell>
          <cell r="F347" t="str">
            <v>12/1/01 through 11/30/02</v>
          </cell>
          <cell r="G347" t="str">
            <v>2001-12</v>
          </cell>
        </row>
        <row r="348">
          <cell r="A348">
            <v>37257</v>
          </cell>
          <cell r="B348" t="str">
            <v>1/1/02</v>
          </cell>
          <cell r="C348">
            <v>37621</v>
          </cell>
          <cell r="D348" t="str">
            <v>12/31/02</v>
          </cell>
          <cell r="E348" t="str">
            <v>December 31, 2002</v>
          </cell>
          <cell r="F348" t="str">
            <v>1/1/02 through 12/31/02</v>
          </cell>
          <cell r="G348" t="str">
            <v>2002-01</v>
          </cell>
        </row>
        <row r="349">
          <cell r="A349">
            <v>37288</v>
          </cell>
          <cell r="B349" t="str">
            <v>2/1/02</v>
          </cell>
          <cell r="C349">
            <v>37652</v>
          </cell>
          <cell r="D349" t="str">
            <v>1/31/03</v>
          </cell>
          <cell r="E349" t="str">
            <v>January 31, 2003</v>
          </cell>
          <cell r="F349" t="str">
            <v>2/1/02 through 1/31/03</v>
          </cell>
          <cell r="G349" t="str">
            <v>2002-02</v>
          </cell>
        </row>
        <row r="350">
          <cell r="A350">
            <v>37316</v>
          </cell>
          <cell r="B350" t="str">
            <v>3/1/02</v>
          </cell>
          <cell r="C350">
            <v>37680</v>
          </cell>
          <cell r="D350" t="str">
            <v>2/28/03</v>
          </cell>
          <cell r="E350" t="str">
            <v>February 28, 2003</v>
          </cell>
          <cell r="F350" t="str">
            <v>3/1/02 through 2/28/03</v>
          </cell>
          <cell r="G350" t="str">
            <v>2002-03</v>
          </cell>
        </row>
        <row r="351">
          <cell r="A351">
            <v>37347</v>
          </cell>
          <cell r="B351" t="str">
            <v>4/1/02</v>
          </cell>
          <cell r="C351">
            <v>37711</v>
          </cell>
          <cell r="D351" t="str">
            <v>3/31/03</v>
          </cell>
          <cell r="E351" t="str">
            <v>March 31, 2003</v>
          </cell>
          <cell r="F351" t="str">
            <v>4/1/02 through 3/31/03</v>
          </cell>
          <cell r="G351" t="str">
            <v>2002-04</v>
          </cell>
        </row>
        <row r="352">
          <cell r="A352">
            <v>37377</v>
          </cell>
          <cell r="B352" t="str">
            <v>5/1/02</v>
          </cell>
          <cell r="C352">
            <v>37741</v>
          </cell>
          <cell r="D352" t="str">
            <v>4/30/03</v>
          </cell>
          <cell r="E352" t="str">
            <v>April 30, 2003</v>
          </cell>
          <cell r="F352" t="str">
            <v>5/1/02 through 4/30/03</v>
          </cell>
          <cell r="G352" t="str">
            <v>2002-05</v>
          </cell>
        </row>
        <row r="353">
          <cell r="A353">
            <v>37408</v>
          </cell>
          <cell r="B353" t="str">
            <v>6/1/02</v>
          </cell>
          <cell r="C353">
            <v>37772</v>
          </cell>
          <cell r="D353" t="str">
            <v>5/31/03</v>
          </cell>
          <cell r="E353" t="str">
            <v>May 31, 2003</v>
          </cell>
          <cell r="F353" t="str">
            <v>6/1/02 through 5/31/03</v>
          </cell>
          <cell r="G353" t="str">
            <v>2002-06</v>
          </cell>
        </row>
        <row r="354">
          <cell r="A354">
            <v>37438</v>
          </cell>
          <cell r="B354" t="str">
            <v>7/1/02</v>
          </cell>
          <cell r="C354">
            <v>37802</v>
          </cell>
          <cell r="D354" t="str">
            <v>6/30/03</v>
          </cell>
          <cell r="E354" t="str">
            <v>June 30, 2003</v>
          </cell>
          <cell r="F354" t="str">
            <v>7/1/02 through 6/30/03</v>
          </cell>
          <cell r="G354" t="str">
            <v>2002-07</v>
          </cell>
        </row>
        <row r="355">
          <cell r="A355">
            <v>37469</v>
          </cell>
          <cell r="B355" t="str">
            <v>8/1/02</v>
          </cell>
          <cell r="C355">
            <v>37833</v>
          </cell>
          <cell r="D355" t="str">
            <v>7/31/03</v>
          </cell>
          <cell r="E355" t="str">
            <v>July 31, 2003</v>
          </cell>
          <cell r="F355" t="str">
            <v>8/1/02 through 7/31/03</v>
          </cell>
          <cell r="G355" t="str">
            <v>2002-08</v>
          </cell>
        </row>
        <row r="356">
          <cell r="A356">
            <v>37500</v>
          </cell>
          <cell r="B356" t="str">
            <v>9/1/02</v>
          </cell>
          <cell r="C356">
            <v>37864</v>
          </cell>
          <cell r="D356" t="str">
            <v>8/31/03</v>
          </cell>
          <cell r="E356" t="str">
            <v>August 31, 2003</v>
          </cell>
          <cell r="F356" t="str">
            <v>9/1/02 through 8/31/03</v>
          </cell>
          <cell r="G356" t="str">
            <v>2002-09</v>
          </cell>
        </row>
        <row r="357">
          <cell r="A357">
            <v>37530</v>
          </cell>
          <cell r="B357" t="str">
            <v>10/1/02</v>
          </cell>
          <cell r="C357">
            <v>37894</v>
          </cell>
          <cell r="D357" t="str">
            <v>9/30/03</v>
          </cell>
          <cell r="E357" t="str">
            <v>September 30, 2003</v>
          </cell>
          <cell r="F357" t="str">
            <v>10/1/02 through 9/30/03</v>
          </cell>
          <cell r="G357" t="str">
            <v>2002-10</v>
          </cell>
        </row>
        <row r="358">
          <cell r="A358">
            <v>37561</v>
          </cell>
          <cell r="B358" t="str">
            <v>11/1/02</v>
          </cell>
          <cell r="C358">
            <v>37925</v>
          </cell>
          <cell r="D358" t="str">
            <v>10/31/03</v>
          </cell>
          <cell r="E358" t="str">
            <v>October 31, 2003</v>
          </cell>
          <cell r="F358" t="str">
            <v>11/1/02 through 10/31/03</v>
          </cell>
          <cell r="G358" t="str">
            <v>2002-11</v>
          </cell>
        </row>
        <row r="359">
          <cell r="A359">
            <v>37591</v>
          </cell>
          <cell r="B359" t="str">
            <v>12/1/02</v>
          </cell>
          <cell r="C359">
            <v>37955</v>
          </cell>
          <cell r="D359" t="str">
            <v>11/30/03</v>
          </cell>
          <cell r="E359" t="str">
            <v>November 30, 2003</v>
          </cell>
          <cell r="F359" t="str">
            <v>12/1/02 through 11/30/03</v>
          </cell>
          <cell r="G359" t="str">
            <v>2002-12</v>
          </cell>
        </row>
        <row r="360">
          <cell r="A360">
            <v>37622</v>
          </cell>
          <cell r="B360" t="str">
            <v>1/1/03</v>
          </cell>
          <cell r="C360">
            <v>37986</v>
          </cell>
          <cell r="D360" t="str">
            <v>12/31/03</v>
          </cell>
          <cell r="E360" t="str">
            <v>December 31, 2003</v>
          </cell>
          <cell r="F360" t="str">
            <v>1/1/03 through 12/31/03</v>
          </cell>
          <cell r="G360" t="str">
            <v>2003-01</v>
          </cell>
        </row>
        <row r="361">
          <cell r="A361">
            <v>37653</v>
          </cell>
          <cell r="B361" t="str">
            <v>2/1/03</v>
          </cell>
          <cell r="C361">
            <v>38017</v>
          </cell>
          <cell r="D361" t="str">
            <v>1/31/04</v>
          </cell>
          <cell r="E361" t="str">
            <v>January 31, 2004</v>
          </cell>
          <cell r="F361" t="str">
            <v>2/1/03 through 1/31/04</v>
          </cell>
          <cell r="G361" t="str">
            <v>2003-02</v>
          </cell>
        </row>
        <row r="362">
          <cell r="A362">
            <v>37681</v>
          </cell>
          <cell r="B362" t="str">
            <v>3/1/03</v>
          </cell>
          <cell r="C362">
            <v>38046</v>
          </cell>
          <cell r="D362" t="str">
            <v>2/29/04</v>
          </cell>
          <cell r="E362" t="str">
            <v>February 28, 2004</v>
          </cell>
          <cell r="F362" t="str">
            <v>3/1/03 through 2/29/04</v>
          </cell>
          <cell r="G362" t="str">
            <v>2003-03</v>
          </cell>
        </row>
        <row r="363">
          <cell r="A363">
            <v>37712</v>
          </cell>
          <cell r="B363" t="str">
            <v>4/1/03</v>
          </cell>
          <cell r="C363">
            <v>38077</v>
          </cell>
          <cell r="D363" t="str">
            <v>3/31/04</v>
          </cell>
          <cell r="E363" t="str">
            <v>March 31, 2004</v>
          </cell>
          <cell r="F363" t="str">
            <v>4/1/03 through 3/31/04</v>
          </cell>
          <cell r="G363" t="str">
            <v>2003-04</v>
          </cell>
        </row>
        <row r="364">
          <cell r="A364">
            <v>37742</v>
          </cell>
          <cell r="B364" t="str">
            <v>5/1/03</v>
          </cell>
          <cell r="C364">
            <v>38107</v>
          </cell>
          <cell r="D364" t="str">
            <v>4/30/04</v>
          </cell>
          <cell r="E364" t="str">
            <v>April 30, 2004</v>
          </cell>
          <cell r="F364" t="str">
            <v>5/1/03 through 4/30/04</v>
          </cell>
          <cell r="G364" t="str">
            <v>2003-05</v>
          </cell>
        </row>
        <row r="365">
          <cell r="A365">
            <v>37773</v>
          </cell>
          <cell r="B365" t="str">
            <v>6/1/03</v>
          </cell>
          <cell r="C365">
            <v>38138</v>
          </cell>
          <cell r="D365" t="str">
            <v>5/31/04</v>
          </cell>
          <cell r="E365" t="str">
            <v>May 31, 2004</v>
          </cell>
          <cell r="F365" t="str">
            <v>6/1/03 through 5/31/04</v>
          </cell>
          <cell r="G365" t="str">
            <v>2003-06</v>
          </cell>
        </row>
        <row r="366">
          <cell r="A366">
            <v>37803</v>
          </cell>
          <cell r="B366" t="str">
            <v>7/1/03</v>
          </cell>
          <cell r="C366">
            <v>38168</v>
          </cell>
          <cell r="D366" t="str">
            <v>6/30/04</v>
          </cell>
          <cell r="E366" t="str">
            <v>June 30, 2004</v>
          </cell>
          <cell r="F366" t="str">
            <v>7/1/03 through 6/30/04</v>
          </cell>
          <cell r="G366" t="str">
            <v>2003-07</v>
          </cell>
        </row>
        <row r="367">
          <cell r="A367">
            <v>37834</v>
          </cell>
          <cell r="B367" t="str">
            <v>8/1/03</v>
          </cell>
          <cell r="C367">
            <v>38199</v>
          </cell>
          <cell r="D367" t="str">
            <v>7/31/04</v>
          </cell>
          <cell r="E367" t="str">
            <v>July 31, 2004</v>
          </cell>
          <cell r="F367" t="str">
            <v>8/1/03 through 7/31/04</v>
          </cell>
          <cell r="G367" t="str">
            <v>2003-08</v>
          </cell>
        </row>
        <row r="368">
          <cell r="A368">
            <v>37865</v>
          </cell>
          <cell r="B368" t="str">
            <v>9/1/03</v>
          </cell>
          <cell r="C368">
            <v>38230</v>
          </cell>
          <cell r="D368" t="str">
            <v>8/31/04</v>
          </cell>
          <cell r="E368" t="str">
            <v>August 31, 2004</v>
          </cell>
          <cell r="F368" t="str">
            <v>9/1/03 through 8/31/04</v>
          </cell>
          <cell r="G368" t="str">
            <v>2003-09</v>
          </cell>
        </row>
        <row r="369">
          <cell r="A369">
            <v>37895</v>
          </cell>
          <cell r="B369" t="str">
            <v>10/1/03</v>
          </cell>
          <cell r="C369">
            <v>38260</v>
          </cell>
          <cell r="D369" t="str">
            <v>9/30/04</v>
          </cell>
          <cell r="E369" t="str">
            <v>September 30, 2004</v>
          </cell>
          <cell r="F369" t="str">
            <v>10/1/03 through 9/30/04</v>
          </cell>
          <cell r="G369" t="str">
            <v>2003-10</v>
          </cell>
        </row>
        <row r="370">
          <cell r="A370">
            <v>37926</v>
          </cell>
          <cell r="B370" t="str">
            <v>11/1/03</v>
          </cell>
          <cell r="C370">
            <v>38291</v>
          </cell>
          <cell r="D370" t="str">
            <v>10/31/04</v>
          </cell>
          <cell r="E370" t="str">
            <v>October 31, 2004</v>
          </cell>
          <cell r="F370" t="str">
            <v>11/1/03 through 10/31/04</v>
          </cell>
          <cell r="G370" t="str">
            <v>2003-11</v>
          </cell>
        </row>
        <row r="371">
          <cell r="A371">
            <v>37956</v>
          </cell>
          <cell r="B371" t="str">
            <v>12/1/03</v>
          </cell>
          <cell r="C371">
            <v>38321</v>
          </cell>
          <cell r="D371" t="str">
            <v>11/30/04</v>
          </cell>
          <cell r="E371" t="str">
            <v>November 30, 2004</v>
          </cell>
          <cell r="F371" t="str">
            <v>12/1/03 through 11/30/04</v>
          </cell>
          <cell r="G371" t="str">
            <v>2003-12</v>
          </cell>
        </row>
        <row r="372">
          <cell r="A372">
            <v>37987</v>
          </cell>
          <cell r="B372" t="str">
            <v>1/1/04</v>
          </cell>
          <cell r="C372">
            <v>38352</v>
          </cell>
          <cell r="D372" t="str">
            <v>12/31/04</v>
          </cell>
          <cell r="E372" t="str">
            <v>December 31, 2004</v>
          </cell>
          <cell r="F372" t="str">
            <v>1/1/04 through 12/31/04</v>
          </cell>
          <cell r="G372" t="str">
            <v>2004-01</v>
          </cell>
        </row>
        <row r="385">
          <cell r="A385" t="str">
            <v>CREDIBILITY FACTOR CALCULATOR</v>
          </cell>
        </row>
        <row r="386">
          <cell r="C386" t="str">
            <v>CURRENT</v>
          </cell>
          <cell r="D386" t="str">
            <v>PRIOR</v>
          </cell>
        </row>
        <row r="387">
          <cell r="C387" t="str">
            <v>=======</v>
          </cell>
          <cell r="D387" t="str">
            <v>=====</v>
          </cell>
        </row>
        <row r="388">
          <cell r="A388" t="str">
            <v>Enter the beginning date:</v>
          </cell>
          <cell r="C388">
            <v>37073</v>
          </cell>
          <cell r="D388">
            <v>36495</v>
          </cell>
        </row>
        <row r="389">
          <cell r="A389" t="str">
            <v>Enter the ending date:</v>
          </cell>
          <cell r="C389">
            <v>37256</v>
          </cell>
          <cell r="D389">
            <v>36860</v>
          </cell>
        </row>
        <row r="390">
          <cell r="E390" t="str">
            <v xml:space="preserve">HMO </v>
          </cell>
        </row>
        <row r="391">
          <cell r="A391" t="str">
            <v>Trigon Review Period Enrollment:</v>
          </cell>
          <cell r="E391" t="str">
            <v>Review Period</v>
          </cell>
        </row>
        <row r="392">
          <cell r="E392" t="str">
            <v>Contracts</v>
          </cell>
        </row>
        <row r="393">
          <cell r="A393" t="str">
            <v>a. Employee</v>
          </cell>
          <cell r="C393">
            <v>13891</v>
          </cell>
          <cell r="D393">
            <v>0</v>
          </cell>
          <cell r="E393">
            <v>2913</v>
          </cell>
        </row>
        <row r="394">
          <cell r="A394" t="str">
            <v>b. Employee &amp; One Child</v>
          </cell>
          <cell r="C394">
            <v>0</v>
          </cell>
          <cell r="D394">
            <v>0</v>
          </cell>
          <cell r="E394">
            <v>179</v>
          </cell>
        </row>
        <row r="395">
          <cell r="A395" t="str">
            <v>c. Employee &amp; Children</v>
          </cell>
          <cell r="C395">
            <v>2169</v>
          </cell>
          <cell r="D395">
            <v>0</v>
          </cell>
          <cell r="E395">
            <v>221</v>
          </cell>
        </row>
        <row r="396">
          <cell r="A396" t="str">
            <v>d. Employee &amp; Spouse</v>
          </cell>
          <cell r="C396">
            <v>3116</v>
          </cell>
          <cell r="D396">
            <v>0</v>
          </cell>
          <cell r="E396">
            <v>365</v>
          </cell>
        </row>
        <row r="397">
          <cell r="A397" t="str">
            <v>e. Employee &amp; Family</v>
          </cell>
          <cell r="C397">
            <v>4523</v>
          </cell>
          <cell r="D397">
            <v>0</v>
          </cell>
          <cell r="E397">
            <v>679</v>
          </cell>
        </row>
        <row r="398">
          <cell r="A398" t="str">
            <v>f.  Carve out</v>
          </cell>
          <cell r="C398">
            <v>0</v>
          </cell>
          <cell r="D398">
            <v>0</v>
          </cell>
          <cell r="E398">
            <v>0</v>
          </cell>
        </row>
        <row r="399">
          <cell r="A399" t="str">
            <v>g. Total</v>
          </cell>
          <cell r="C399">
            <v>23699</v>
          </cell>
          <cell r="D399">
            <v>0</v>
          </cell>
          <cell r="E399">
            <v>4357</v>
          </cell>
        </row>
        <row r="401">
          <cell r="A401" t="str">
            <v>Credibility Units</v>
          </cell>
          <cell r="C401">
            <v>6133</v>
          </cell>
          <cell r="D401">
            <v>0</v>
          </cell>
        </row>
        <row r="402">
          <cell r="A402" t="str">
            <v>Credibility Factor</v>
          </cell>
          <cell r="C402">
            <v>1</v>
          </cell>
          <cell r="D402">
            <v>0</v>
          </cell>
          <cell r="E402">
            <v>1</v>
          </cell>
        </row>
        <row r="403">
          <cell r="A403" t="str">
            <v>Credibility Proportions:</v>
          </cell>
          <cell r="C403">
            <v>1</v>
          </cell>
          <cell r="D403">
            <v>0</v>
          </cell>
        </row>
        <row r="406">
          <cell r="A406" t="str">
            <v>lcs, July 31, 1993</v>
          </cell>
        </row>
        <row r="408">
          <cell r="A408" t="str">
            <v>HMO CREDIBILITY FACTOR CALCULATION:</v>
          </cell>
        </row>
        <row r="409">
          <cell r="A409" t="str">
            <v>Total HMO members, current and prior:</v>
          </cell>
          <cell r="D409">
            <v>7610</v>
          </cell>
        </row>
        <row r="410">
          <cell r="A410" t="str">
            <v>HMO Credibility factor, based on 24 month avg. members:</v>
          </cell>
          <cell r="D410">
            <v>1</v>
          </cell>
        </row>
        <row r="411">
          <cell r="A411" t="str">
            <v>Assigned weights to current and prior (sum to HMO Cred factor):</v>
          </cell>
          <cell r="D411">
            <v>1</v>
          </cell>
          <cell r="E411">
            <v>0</v>
          </cell>
        </row>
        <row r="412">
          <cell r="A412" t="str">
            <v>HMO Manual weight:</v>
          </cell>
          <cell r="D412">
            <v>0</v>
          </cell>
        </row>
        <row r="414">
          <cell r="A414" t="str">
            <v>lcs, 2/9/98</v>
          </cell>
        </row>
        <row r="416">
          <cell r="A416" t="str">
            <v>INTERIM TRIGON CREDIBILITY FACTOR CALCULATIONS:</v>
          </cell>
        </row>
        <row r="417">
          <cell r="A417" t="str">
            <v>Total Trigon contracts, current and prior:</v>
          </cell>
          <cell r="D417">
            <v>23699</v>
          </cell>
        </row>
        <row r="418">
          <cell r="A418" t="str">
            <v>24 month average members:</v>
          </cell>
          <cell r="D418">
            <v>987.45833333333337</v>
          </cell>
        </row>
        <row r="419">
          <cell r="A419" t="str">
            <v>Credibility of experience:</v>
          </cell>
          <cell r="D419">
            <v>1</v>
          </cell>
        </row>
        <row r="420">
          <cell r="A420" t="str">
            <v>Assigned weights to current and prior (sum to Tri Cred factor):</v>
          </cell>
          <cell r="D420">
            <v>1</v>
          </cell>
          <cell r="E420">
            <v>0</v>
          </cell>
        </row>
        <row r="421">
          <cell r="A421" t="str">
            <v>TRS weight:</v>
          </cell>
          <cell r="D421">
            <v>0</v>
          </cell>
        </row>
        <row r="422">
          <cell r="B422">
            <v>4.8672101672495431</v>
          </cell>
        </row>
        <row r="423">
          <cell r="A423" t="str">
            <v>lcs, 3/3/98</v>
          </cell>
        </row>
        <row r="440">
          <cell r="D440">
            <v>0</v>
          </cell>
        </row>
        <row r="441">
          <cell r="D441">
            <v>0</v>
          </cell>
        </row>
        <row r="443">
          <cell r="B443"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5">
          <cell r="D445" t="str">
            <v>KC15+, $8/$15/$30 Rx</v>
          </cell>
          <cell r="E445" t="str">
            <v>P20, $8/$15/$30 Rx</v>
          </cell>
          <cell r="F445" t="str">
            <v>?</v>
          </cell>
          <cell r="G445" t="str">
            <v>?</v>
          </cell>
        </row>
        <row r="446">
          <cell r="D446" t="e">
            <v>#VALUE!</v>
          </cell>
          <cell r="E446" t="e">
            <v>#DIV/0!</v>
          </cell>
          <cell r="F446">
            <v>0</v>
          </cell>
          <cell r="G446">
            <v>0</v>
          </cell>
        </row>
        <row r="447">
          <cell r="D447" t="e">
            <v>#VALUE!</v>
          </cell>
          <cell r="E447" t="e">
            <v>#DIV/0!</v>
          </cell>
          <cell r="F447">
            <v>0</v>
          </cell>
          <cell r="G447">
            <v>0</v>
          </cell>
        </row>
        <row r="448">
          <cell r="D448" t="e">
            <v>#VALUE!</v>
          </cell>
          <cell r="E448" t="e">
            <v>#DIV/0!</v>
          </cell>
          <cell r="F448">
            <v>0</v>
          </cell>
          <cell r="G448">
            <v>0</v>
          </cell>
        </row>
        <row r="449">
          <cell r="D449" t="e">
            <v>#VALUE!</v>
          </cell>
          <cell r="E449" t="e">
            <v>#DIV/0!</v>
          </cell>
          <cell r="F449">
            <v>0</v>
          </cell>
          <cell r="G449">
            <v>0</v>
          </cell>
        </row>
        <row r="450">
          <cell r="D450" t="e">
            <v>#VALUE!</v>
          </cell>
          <cell r="E450" t="e">
            <v>#DIV/0!</v>
          </cell>
          <cell r="F450">
            <v>0</v>
          </cell>
          <cell r="G450">
            <v>0</v>
          </cell>
        </row>
        <row r="451">
          <cell r="D451" t="e">
            <v>#VALUE!</v>
          </cell>
          <cell r="E451" t="e">
            <v>#DIV/0!</v>
          </cell>
          <cell r="F451">
            <v>0</v>
          </cell>
          <cell r="G451">
            <v>0</v>
          </cell>
        </row>
        <row r="454">
          <cell r="F454" t="str">
            <v>KC15+, $8/$15/$30 Rx</v>
          </cell>
          <cell r="G454" t="str">
            <v>P20, $8/$15/$30 Rx</v>
          </cell>
          <cell r="H454" t="str">
            <v>?</v>
          </cell>
          <cell r="I454" t="str">
            <v>?</v>
          </cell>
        </row>
        <row r="455">
          <cell r="F455">
            <v>3795</v>
          </cell>
          <cell r="G455">
            <v>706</v>
          </cell>
          <cell r="H455">
            <v>0</v>
          </cell>
          <cell r="I455">
            <v>0</v>
          </cell>
        </row>
        <row r="456">
          <cell r="F456">
            <v>4028</v>
          </cell>
          <cell r="G456">
            <v>741</v>
          </cell>
          <cell r="H456">
            <v>0</v>
          </cell>
          <cell r="I456">
            <v>0</v>
          </cell>
        </row>
        <row r="459">
          <cell r="F459" t="str">
            <v>20%</v>
          </cell>
          <cell r="G459" t="str">
            <v>n/a</v>
          </cell>
          <cell r="H459" t="str">
            <v>20%</v>
          </cell>
          <cell r="I459" t="str">
            <v>20%</v>
          </cell>
        </row>
        <row r="461">
          <cell r="F461" t="str">
            <v>10%</v>
          </cell>
          <cell r="G461" t="str">
            <v>n/a</v>
          </cell>
          <cell r="H461" t="str">
            <v>10%</v>
          </cell>
          <cell r="I461" t="str">
            <v>10%</v>
          </cell>
        </row>
        <row r="466">
          <cell r="F466">
            <v>0.04</v>
          </cell>
          <cell r="G466">
            <v>0.03</v>
          </cell>
          <cell r="H466">
            <v>0</v>
          </cell>
          <cell r="I466">
            <v>0</v>
          </cell>
        </row>
        <row r="468">
          <cell r="F468">
            <v>6.4999999999999997E-3</v>
          </cell>
          <cell r="G468">
            <v>6.4999999999999997E-3</v>
          </cell>
          <cell r="H468">
            <v>6.4999999999999997E-3</v>
          </cell>
          <cell r="I468">
            <v>6.4999999999999997E-3</v>
          </cell>
        </row>
        <row r="472">
          <cell r="F472">
            <v>18.22</v>
          </cell>
          <cell r="G472">
            <v>18.4023</v>
          </cell>
          <cell r="H472">
            <v>0</v>
          </cell>
          <cell r="I472">
            <v>0</v>
          </cell>
        </row>
        <row r="473">
          <cell r="F473">
            <v>-2.02</v>
          </cell>
          <cell r="G473">
            <v>-1.01</v>
          </cell>
          <cell r="H473">
            <v>-2.02</v>
          </cell>
          <cell r="I473">
            <v>-2.02</v>
          </cell>
        </row>
        <row r="474">
          <cell r="F474">
            <v>16.2</v>
          </cell>
          <cell r="G474">
            <v>17.392299999999999</v>
          </cell>
          <cell r="H474">
            <v>-2.02</v>
          </cell>
          <cell r="I474">
            <v>-2.02</v>
          </cell>
        </row>
        <row r="477">
          <cell r="F477">
            <v>1.7500000000000002E-2</v>
          </cell>
          <cell r="G477">
            <v>1.7500000000000002E-2</v>
          </cell>
          <cell r="H477">
            <v>0</v>
          </cell>
          <cell r="I477">
            <v>0</v>
          </cell>
        </row>
        <row r="481">
          <cell r="F481">
            <v>2.2499999999999999E-2</v>
          </cell>
          <cell r="G481">
            <v>2.2499999999999999E-2</v>
          </cell>
          <cell r="H481">
            <v>2.2499999999999999E-2</v>
          </cell>
          <cell r="I481">
            <v>2.2499999999999999E-2</v>
          </cell>
        </row>
        <row r="483">
          <cell r="F483">
            <v>0.3</v>
          </cell>
          <cell r="G483">
            <v>0.3</v>
          </cell>
          <cell r="H483">
            <v>0.3</v>
          </cell>
          <cell r="I483">
            <v>0.3</v>
          </cell>
        </row>
        <row r="486">
          <cell r="F486">
            <v>0.70564327608759869</v>
          </cell>
          <cell r="G486">
            <v>0</v>
          </cell>
          <cell r="H486">
            <v>0</v>
          </cell>
          <cell r="I486">
            <v>0</v>
          </cell>
        </row>
      </sheetData>
      <sheetData sheetId="28" refreshError="1">
        <row r="3">
          <cell r="A3" t="str">
            <v>1</v>
          </cell>
          <cell r="Y3" t="str">
            <v>R</v>
          </cell>
        </row>
        <row r="7">
          <cell r="A7" t="str">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v>0</v>
          </cell>
          <cell r="C15" t="str">
            <v>A</v>
          </cell>
          <cell r="D15">
            <v>37316</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Comments: Examples could include but not be limited to notes about the impact to loss ratio due to changes in enrollment of first year impacts.  Any A to B changes made last year impacting premikums or rate adjustments.</v>
          </cell>
          <cell r="V15" t="str">
            <v>Comments: examples could include but not be limited to notes about benefit changes made last year, changes to products this year or impacts due to legislation.  Notes on customization also could be included here.</v>
          </cell>
          <cell r="W15" t="str">
            <v>Comments: examples could include but not be limited to notes about adjustments made to claims for changes in enrollment.</v>
          </cell>
          <cell r="X15" t="str">
            <v>Comments:   examples could include but not be limited to observations about the changes in current and prior claims and why.  If large change in member count noticed above, perhaps a note on cost per member could be included here.</v>
          </cell>
          <cell r="Y15" t="str">
            <v>Comments:  examples could include but not be limited to observations about the number of large claims current year compared to prior and compared to actuarial expected.</v>
          </cell>
          <cell r="Z15" t="str">
            <v>Comments:  examples could include but not be limited to annual pricing trend used in renewal calculation.   For 1000+ groups, information may be</v>
          </cell>
          <cell r="AA15" t="str">
            <v>Comments:  examples include but are not limited to notes on weightings and/or comparisons to prior year.</v>
          </cell>
          <cell r="AB15" t="str">
            <v xml:space="preserve">Comments:  examples include but are not limited to comments on unusual history, retiree issues, contribution or participation issues/concerns or other concerns regarding information on the Renewal Information Sheet.  If an ASL or MP group, comments about </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C49" t="str">
            <v>A</v>
          </cell>
          <cell r="D49">
            <v>37316</v>
          </cell>
          <cell r="E49">
            <v>1</v>
          </cell>
          <cell r="F49" t="str">
            <v>CURRENT</v>
          </cell>
          <cell r="G49" t="str">
            <v>?</v>
          </cell>
          <cell r="H49" t="str">
            <v>?</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t="str">
            <v>R</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C64" t="str">
            <v>A</v>
          </cell>
          <cell r="D64">
            <v>37316</v>
          </cell>
          <cell r="E64">
            <v>1</v>
          </cell>
          <cell r="F64" t="str">
            <v>Current</v>
          </cell>
          <cell r="G64" t="str">
            <v>Medical</v>
          </cell>
          <cell r="H64" t="str">
            <v>DEFAULT</v>
          </cell>
          <cell r="I64">
            <v>0</v>
          </cell>
          <cell r="J64">
            <v>0</v>
          </cell>
          <cell r="K64">
            <v>0</v>
          </cell>
          <cell r="L64">
            <v>0</v>
          </cell>
          <cell r="M64">
            <v>0</v>
          </cell>
          <cell r="N64">
            <v>0</v>
          </cell>
          <cell r="O64">
            <v>0</v>
          </cell>
          <cell r="P64">
            <v>0</v>
          </cell>
          <cell r="Q64">
            <v>0</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C110" t="str">
            <v>A</v>
          </cell>
          <cell r="D110">
            <v>37316</v>
          </cell>
          <cell r="E110">
            <v>1</v>
          </cell>
          <cell r="F110" t="str">
            <v>CURRENT</v>
          </cell>
          <cell r="G110">
            <v>0</v>
          </cell>
          <cell r="H110">
            <v>0</v>
          </cell>
          <cell r="I110">
            <v>0</v>
          </cell>
          <cell r="J110" t="str">
            <v>?</v>
          </cell>
          <cell r="K110" t="str">
            <v>Description</v>
          </cell>
          <cell r="L110" t="str">
            <v>Benefit</v>
          </cell>
          <cell r="M110" t="str">
            <v>Benefit</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C121" t="str">
            <v>A</v>
          </cell>
          <cell r="D121">
            <v>37316</v>
          </cell>
          <cell r="E121">
            <v>1</v>
          </cell>
          <cell r="F121" t="str">
            <v>tierstructure</v>
          </cell>
          <cell r="G121">
            <v>0</v>
          </cell>
          <cell r="H121">
            <v>0</v>
          </cell>
          <cell r="I121">
            <v>0</v>
          </cell>
          <cell r="J121">
            <v>0</v>
          </cell>
          <cell r="K121">
            <v>0</v>
          </cell>
          <cell r="L121">
            <v>0</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C136" t="str">
            <v>A</v>
          </cell>
          <cell r="D136">
            <v>37316</v>
          </cell>
          <cell r="E136">
            <v>1</v>
          </cell>
          <cell r="F136" t="str">
            <v>MEDICAL</v>
          </cell>
          <cell r="G136" t="str">
            <v>ASL</v>
          </cell>
          <cell r="H136">
            <v>0</v>
          </cell>
          <cell r="I136">
            <v>0</v>
          </cell>
          <cell r="J136">
            <v>0</v>
          </cell>
          <cell r="K136">
            <v>0</v>
          </cell>
          <cell r="L136">
            <v>0</v>
          </cell>
          <cell r="M136">
            <v>0</v>
          </cell>
          <cell r="N136">
            <v>0</v>
          </cell>
          <cell r="O136">
            <v>0</v>
          </cell>
          <cell r="P136" t="str">
            <v>Y</v>
          </cell>
          <cell r="Q136">
            <v>0</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sheetData>
      <sheetData sheetId="30" refreshError="1">
        <row r="2">
          <cell r="A2" t="str">
            <v>Prince William County Schools &amp; Service Authority</v>
          </cell>
        </row>
        <row r="3">
          <cell r="A3" t="str">
            <v>Group Number(s): 153,0X2277, 0X2278 and Account Code: A319B</v>
          </cell>
        </row>
        <row r="4">
          <cell r="A4" t="str">
            <v>125% Aggregate Stop Loss Funding</v>
          </cell>
        </row>
        <row r="5">
          <cell r="A5" t="str">
            <v>For the Period:  7/1/02 through 6/30/03</v>
          </cell>
        </row>
        <row r="6">
          <cell r="A6" t="str">
            <v>First Year</v>
          </cell>
          <cell r="F6" t="str">
            <v>First Year</v>
          </cell>
          <cell r="G6" t="str">
            <v>First Year</v>
          </cell>
          <cell r="H6" t="str">
            <v>First Year</v>
          </cell>
        </row>
        <row r="7">
          <cell r="F7" t="str">
            <v>Medical</v>
          </cell>
          <cell r="G7" t="str">
            <v>Drug</v>
          </cell>
          <cell r="R7" t="str">
            <v>Medical</v>
          </cell>
          <cell r="S7" t="str">
            <v>Drug</v>
          </cell>
          <cell r="T7" t="str">
            <v>Total</v>
          </cell>
        </row>
        <row r="8">
          <cell r="B8" t="str">
            <v>I.</v>
          </cell>
          <cell r="C8" t="str">
            <v>MONTHLY ENROLLMENT BASIS</v>
          </cell>
          <cell r="H8">
            <v>0</v>
          </cell>
          <cell r="T8">
            <v>4769</v>
          </cell>
        </row>
        <row r="9">
          <cell r="C9" t="str">
            <v>(Ending Enrollment as of  May 31, 2001)</v>
          </cell>
        </row>
        <row r="11">
          <cell r="B11" t="str">
            <v>II.</v>
          </cell>
          <cell r="C11" t="str">
            <v>EXPECTED LIABILITY INCOME</v>
          </cell>
          <cell r="T11">
            <v>20475698.940000001</v>
          </cell>
        </row>
        <row r="12">
          <cell r="C12" t="str">
            <v>(Ending Enrollment as of  May 31, 2001)</v>
          </cell>
        </row>
        <row r="14">
          <cell r="B14" t="str">
            <v>III.</v>
          </cell>
          <cell r="C14" t="str">
            <v>PROJECTED CLAIMS RELATED CHARGES</v>
          </cell>
        </row>
        <row r="15">
          <cell r="E15" t="str">
            <v>Total claims costs for the period: 7/1/01 through 12/31/01:</v>
          </cell>
          <cell r="F15">
            <v>4855508.4122494552</v>
          </cell>
          <cell r="G15">
            <v>1302428.1728000001</v>
          </cell>
          <cell r="H15">
            <v>6157936.5850494551</v>
          </cell>
          <cell r="O15" t="str">
            <v>Total claims costs for the period: 7/1/01 through 12/31/01:</v>
          </cell>
          <cell r="R15">
            <v>9528824.8400000017</v>
          </cell>
          <cell r="S15">
            <v>1588327.0399999998</v>
          </cell>
          <cell r="T15">
            <v>11117151.880000001</v>
          </cell>
        </row>
        <row r="16">
          <cell r="E16" t="str">
            <v>100% of Facility Claims Discount</v>
          </cell>
          <cell r="F16">
            <v>-1069096.6958751741</v>
          </cell>
          <cell r="G16">
            <v>0</v>
          </cell>
          <cell r="H16">
            <v>-1069096.6958751741</v>
          </cell>
          <cell r="R16">
            <v>-2101138.15</v>
          </cell>
          <cell r="S16">
            <v>0</v>
          </cell>
          <cell r="T16">
            <v>-2101138.15</v>
          </cell>
        </row>
        <row r="17">
          <cell r="E17" t="str">
            <v>Facility Discount Retained</v>
          </cell>
          <cell r="F17">
            <v>189539.87566861964</v>
          </cell>
          <cell r="G17">
            <v>0</v>
          </cell>
          <cell r="H17">
            <v>189539.87566861964</v>
          </cell>
          <cell r="R17">
            <v>368290.62999999977</v>
          </cell>
          <cell r="S17">
            <v>0</v>
          </cell>
          <cell r="T17">
            <v>368290.62999999977</v>
          </cell>
        </row>
        <row r="18">
          <cell r="E18" t="str">
            <v>Professional Provider Discount</v>
          </cell>
          <cell r="F18">
            <v>-1395195.0593586895</v>
          </cell>
          <cell r="G18">
            <v>0</v>
          </cell>
          <cell r="H18">
            <v>-1395195.0593586895</v>
          </cell>
          <cell r="R18">
            <v>-2735437.5</v>
          </cell>
          <cell r="S18">
            <v>0</v>
          </cell>
          <cell r="T18">
            <v>-2735437.5</v>
          </cell>
        </row>
        <row r="19">
          <cell r="E19" t="str">
            <v>Net claims expense</v>
          </cell>
          <cell r="F19">
            <v>2580756.5326842112</v>
          </cell>
          <cell r="G19">
            <v>1302428.1728000001</v>
          </cell>
          <cell r="H19">
            <v>3883184.705484211</v>
          </cell>
          <cell r="R19">
            <v>5060539.8200000012</v>
          </cell>
          <cell r="S19">
            <v>1588327.0399999998</v>
          </cell>
          <cell r="T19">
            <v>6648866.8599999994</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5060539.8200000012</v>
          </cell>
          <cell r="S21">
            <v>1588327.0399999998</v>
          </cell>
          <cell r="T21">
            <v>6648866.8599999994</v>
          </cell>
        </row>
        <row r="22">
          <cell r="E22" t="str">
            <v>Adjustment to incur claims</v>
          </cell>
          <cell r="O22" t="str">
            <v>Adjustment to incur claims</v>
          </cell>
          <cell r="R22">
            <v>1975506.8500328951</v>
          </cell>
          <cell r="S22">
            <v>285898.86719999998</v>
          </cell>
          <cell r="T22">
            <v>2261405.7172328951</v>
          </cell>
        </row>
        <row r="23">
          <cell r="E23" t="str">
            <v>Incurred Claims</v>
          </cell>
          <cell r="O23" t="str">
            <v>Incurred Claims</v>
          </cell>
          <cell r="R23">
            <v>7036046.6700328961</v>
          </cell>
          <cell r="S23">
            <v>1874225.9071999998</v>
          </cell>
          <cell r="T23">
            <v>8910272.5772328936</v>
          </cell>
        </row>
        <row r="24">
          <cell r="E24" t="str">
            <v>Annualize</v>
          </cell>
          <cell r="O24" t="str">
            <v>Annualize</v>
          </cell>
          <cell r="R24">
            <v>7036046.6700328942</v>
          </cell>
          <cell r="S24">
            <v>1874225.9071999998</v>
          </cell>
          <cell r="T24">
            <v>8910272.5772328936</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14072093.34006579</v>
          </cell>
          <cell r="S28">
            <v>3748451.8143999996</v>
          </cell>
          <cell r="T28">
            <v>26730817.731698681</v>
          </cell>
        </row>
        <row r="29">
          <cell r="E29" t="str">
            <v>Trend for utilization and inflation</v>
          </cell>
          <cell r="O29" t="str">
            <v>Trend for utilization and inflation</v>
          </cell>
          <cell r="R29">
            <v>3157436.0586006055</v>
          </cell>
          <cell r="S29">
            <v>1270600.7310135998</v>
          </cell>
          <cell r="T29">
            <v>4428036.7896142052</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17229529.398666397</v>
          </cell>
          <cell r="S31">
            <v>5019052.5454135993</v>
          </cell>
          <cell r="T31">
            <v>31158854.521312885</v>
          </cell>
        </row>
        <row r="32">
          <cell r="Q32" t="str">
            <v>Weight:</v>
          </cell>
        </row>
        <row r="33">
          <cell r="O33" t="str">
            <v xml:space="preserve">   Current Projected Claims Expense:</v>
          </cell>
          <cell r="P33">
            <v>22248581.944079995</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23617184.08737864</v>
          </cell>
          <cell r="Q35">
            <v>0</v>
          </cell>
          <cell r="T35">
            <v>0</v>
          </cell>
        </row>
        <row r="36">
          <cell r="O36" t="str">
            <v xml:space="preserve">   Blended Projected Claims Expense</v>
          </cell>
          <cell r="T36">
            <v>0</v>
          </cell>
        </row>
        <row r="38">
          <cell r="E38" t="str">
            <v>Multiple Benefit Adjustment</v>
          </cell>
          <cell r="R38">
            <v>172295.2939866638</v>
          </cell>
          <cell r="S38">
            <v>50190.525454136368</v>
          </cell>
          <cell r="T38">
            <v>222485.81944080017</v>
          </cell>
        </row>
        <row r="39">
          <cell r="E39" t="str">
            <v>Capitation expense</v>
          </cell>
          <cell r="F39">
            <v>193112.13251199998</v>
          </cell>
          <cell r="G39">
            <v>0</v>
          </cell>
          <cell r="H39">
            <v>193112.13251199998</v>
          </cell>
          <cell r="O39" t="str">
            <v>Capitation expense</v>
          </cell>
          <cell r="R39">
            <v>193112.13251199992</v>
          </cell>
          <cell r="S39">
            <v>0</v>
          </cell>
          <cell r="T39">
            <v>193112.13251199992</v>
          </cell>
        </row>
        <row r="40">
          <cell r="E40" t="str">
            <v>ITS Access Fees</v>
          </cell>
          <cell r="F40">
            <v>0</v>
          </cell>
          <cell r="G40">
            <v>0</v>
          </cell>
          <cell r="H40">
            <v>0</v>
          </cell>
          <cell r="R40">
            <v>0</v>
          </cell>
          <cell r="S40">
            <v>0</v>
          </cell>
          <cell r="T40">
            <v>0</v>
          </cell>
        </row>
        <row r="41">
          <cell r="E41" t="str">
            <v xml:space="preserve"> Projected Claims Related Charges </v>
          </cell>
          <cell r="F41">
            <v>2773868.6651962111</v>
          </cell>
          <cell r="G41">
            <v>1302428.1728000001</v>
          </cell>
          <cell r="H41">
            <v>4076296.8379962109</v>
          </cell>
          <cell r="R41">
            <v>17594936.825165059</v>
          </cell>
          <cell r="S41">
            <v>5069243.0708677359</v>
          </cell>
          <cell r="T41">
            <v>31574452.473265685</v>
          </cell>
        </row>
        <row r="43">
          <cell r="B43" t="str">
            <v>III.</v>
          </cell>
          <cell r="L43" t="str">
            <v>IV.</v>
          </cell>
          <cell r="M43" t="str">
            <v xml:space="preserve">PROJECTED REINSURANCE </v>
          </cell>
        </row>
        <row r="44">
          <cell r="E44" t="str">
            <v>$60,000 specific stop loss charge</v>
          </cell>
          <cell r="F44">
            <v>102029.50329236845</v>
          </cell>
          <cell r="G44">
            <v>51349.535946000004</v>
          </cell>
          <cell r="H44">
            <v>153379.03923836845</v>
          </cell>
          <cell r="N44" t="str">
            <v>1.</v>
          </cell>
          <cell r="O44" t="str">
            <v>$60,000 specific stop loss charge</v>
          </cell>
          <cell r="R44">
            <v>685671.52025428636</v>
          </cell>
          <cell r="S44">
            <v>199896.85911921048</v>
          </cell>
          <cell r="T44">
            <v>885568.37937349686</v>
          </cell>
        </row>
        <row r="45">
          <cell r="E45" t="str">
            <v>% Aggregate Stop Loss charge</v>
          </cell>
          <cell r="F45">
            <v>18030.146323775374</v>
          </cell>
          <cell r="G45">
            <v>8465.783123199999</v>
          </cell>
          <cell r="H45">
            <v>26495.929446975373</v>
          </cell>
          <cell r="N45" t="str">
            <v>2.</v>
          </cell>
          <cell r="O45" t="str">
            <v>% Aggregate Stop Loss charge</v>
          </cell>
          <cell r="R45">
            <v>114367.08936357286</v>
          </cell>
          <cell r="S45">
            <v>32950.07996064028</v>
          </cell>
          <cell r="T45">
            <v>147317.16932421314</v>
          </cell>
        </row>
        <row r="46">
          <cell r="E46" t="str">
            <v>Total Projected Reinsurance</v>
          </cell>
          <cell r="F46">
            <v>120059.64961614383</v>
          </cell>
          <cell r="G46">
            <v>59815.319069200006</v>
          </cell>
          <cell r="H46">
            <v>179874.96868534383</v>
          </cell>
          <cell r="N46" t="str">
            <v>3.</v>
          </cell>
          <cell r="O46" t="str">
            <v>Total Projected Reinsurance</v>
          </cell>
          <cell r="R46">
            <v>800038.60961785924</v>
          </cell>
          <cell r="S46">
            <v>232846.93907985077</v>
          </cell>
          <cell r="T46">
            <v>1032885.54869771</v>
          </cell>
        </row>
        <row r="48">
          <cell r="B48" t="str">
            <v>V.</v>
          </cell>
        </row>
        <row r="49">
          <cell r="E49" t="str">
            <v>Administration Fee and Reserve Fee</v>
          </cell>
          <cell r="F49">
            <v>1214016.5659999999</v>
          </cell>
          <cell r="G49">
            <v>21747</v>
          </cell>
          <cell r="H49">
            <v>1235763.5659999999</v>
          </cell>
          <cell r="R49">
            <v>1483599.5659999999</v>
          </cell>
          <cell r="S49">
            <v>90265</v>
          </cell>
          <cell r="T49">
            <v>1573864.5659999999</v>
          </cell>
        </row>
        <row r="50">
          <cell r="E50" t="str">
            <v>Prescription Drug Administrative Credit</v>
          </cell>
          <cell r="F50">
            <v>0</v>
          </cell>
          <cell r="G50">
            <v>-111116.16</v>
          </cell>
          <cell r="H50">
            <v>-111116.16</v>
          </cell>
          <cell r="R50">
            <v>0</v>
          </cell>
          <cell r="S50">
            <v>-111116.16</v>
          </cell>
          <cell r="T50">
            <v>-111116.16</v>
          </cell>
        </row>
        <row r="51">
          <cell r="E51" t="str">
            <v>Net Administration Fee and Reserve Fee</v>
          </cell>
          <cell r="F51">
            <v>1214016.5659999999</v>
          </cell>
          <cell r="G51">
            <v>-89369.16</v>
          </cell>
          <cell r="H51">
            <v>1124647.406</v>
          </cell>
          <cell r="R51">
            <v>1483599.5659999999</v>
          </cell>
          <cell r="S51">
            <v>-20851.160000000003</v>
          </cell>
          <cell r="T51">
            <v>1462748.406</v>
          </cell>
        </row>
        <row r="52">
          <cell r="E52" t="str">
            <v>State Premium Tax</v>
          </cell>
          <cell r="F52">
            <v>2701.3421163632352</v>
          </cell>
          <cell r="G52">
            <v>1345.8446790570001</v>
          </cell>
          <cell r="H52">
            <v>4047.1867954202353</v>
          </cell>
          <cell r="R52">
            <v>18000.868716401834</v>
          </cell>
          <cell r="S52">
            <v>5239.0561292966431</v>
          </cell>
          <cell r="T52">
            <v>23239.924845698479</v>
          </cell>
        </row>
        <row r="53">
          <cell r="E53" t="str">
            <v>Optional HMC Products</v>
          </cell>
          <cell r="F53">
            <v>14219.4</v>
          </cell>
          <cell r="G53">
            <v>0</v>
          </cell>
          <cell r="H53">
            <v>14219.4</v>
          </cell>
          <cell r="R53">
            <v>14219.4</v>
          </cell>
          <cell r="S53">
            <v>0</v>
          </cell>
          <cell r="T53">
            <v>14219.4</v>
          </cell>
        </row>
        <row r="54">
          <cell r="E54" t="str">
            <v>Total Retention</v>
          </cell>
          <cell r="F54">
            <v>1230937.3081163631</v>
          </cell>
          <cell r="G54">
            <v>-88023.315320943002</v>
          </cell>
          <cell r="H54">
            <v>1142913.9927954201</v>
          </cell>
          <cell r="R54">
            <v>1515819.8347164015</v>
          </cell>
          <cell r="S54">
            <v>-15612.10387070336</v>
          </cell>
          <cell r="T54">
            <v>1500207.7308456984</v>
          </cell>
        </row>
        <row r="56">
          <cell r="B56" t="str">
            <v>VI.</v>
          </cell>
          <cell r="F56">
            <v>4124865.6229287181</v>
          </cell>
          <cell r="G56">
            <v>1274220.176548257</v>
          </cell>
          <cell r="H56">
            <v>5399085.7994769746</v>
          </cell>
          <cell r="R56">
            <v>19910795.269499321</v>
          </cell>
          <cell r="S56">
            <v>5286477.906076883</v>
          </cell>
          <cell r="T56">
            <v>34107545.752809092</v>
          </cell>
        </row>
        <row r="57">
          <cell r="M57" t="e">
            <v>#REF!</v>
          </cell>
        </row>
        <row r="58">
          <cell r="B58" t="str">
            <v>VII.</v>
          </cell>
          <cell r="H58" t="e">
            <v>#DIV/0!</v>
          </cell>
          <cell r="L58" t="str">
            <v>VII.</v>
          </cell>
          <cell r="M58" t="str">
            <v>PERCENT ADJUSTMENT (VI./II.)</v>
          </cell>
          <cell r="T58">
            <v>0.66575733764959777</v>
          </cell>
        </row>
        <row r="60">
          <cell r="B60" t="str">
            <v>VIII.</v>
          </cell>
          <cell r="H60"/>
          <cell r="L60" t="str">
            <v>VIII.</v>
          </cell>
          <cell r="M60" t="str">
            <v>n/a</v>
          </cell>
          <cell r="T60"/>
        </row>
        <row r="61">
          <cell r="M61"/>
        </row>
        <row r="62">
          <cell r="B62" t="str">
            <v>IX.</v>
          </cell>
          <cell r="H62">
            <v>0</v>
          </cell>
          <cell r="L62" t="str">
            <v>IX.</v>
          </cell>
          <cell r="M62" t="str">
            <v>n/a</v>
          </cell>
          <cell r="T62">
            <v>0</v>
          </cell>
        </row>
        <row r="64">
          <cell r="B64" t="str">
            <v>VIII.</v>
          </cell>
          <cell r="L64" t="str">
            <v>VIII.</v>
          </cell>
          <cell r="M64" t="str">
            <v>INCURRED BUT NOT REPORTED CLAIMS (IBNR)</v>
          </cell>
        </row>
      </sheetData>
      <sheetData sheetId="31" refreshError="1">
        <row r="3">
          <cell r="D3" t="str">
            <v>Prince William County Schools &amp; Service Authority</v>
          </cell>
          <cell r="J3" t="str">
            <v>Renewal</v>
          </cell>
        </row>
        <row r="4">
          <cell r="D4">
            <v>37438</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17.61</v>
          </cell>
          <cell r="E11">
            <v>17.61</v>
          </cell>
          <cell r="F11">
            <v>17.61</v>
          </cell>
          <cell r="G11">
            <v>17.61</v>
          </cell>
          <cell r="H11" t="e">
            <v>#DIV/0!</v>
          </cell>
          <cell r="I11">
            <v>16.2</v>
          </cell>
          <cell r="J11">
            <v>30.37764585724122</v>
          </cell>
          <cell r="K11">
            <v>0</v>
          </cell>
          <cell r="L11">
            <v>0</v>
          </cell>
          <cell r="M11">
            <v>18.401739485315083</v>
          </cell>
        </row>
        <row r="12">
          <cell r="D12">
            <v>417339.39</v>
          </cell>
          <cell r="E12">
            <v>417339.39</v>
          </cell>
          <cell r="F12">
            <v>417339.39</v>
          </cell>
          <cell r="G12">
            <v>417339.39</v>
          </cell>
          <cell r="H12">
            <v>1669357.56</v>
          </cell>
          <cell r="I12">
            <v>767847.6</v>
          </cell>
          <cell r="J12">
            <v>264710.80599999998</v>
          </cell>
          <cell r="K12">
            <v>0</v>
          </cell>
          <cell r="L12">
            <v>0</v>
          </cell>
          <cell r="M12">
            <v>1032558.406</v>
          </cell>
        </row>
        <row r="14">
          <cell r="D14">
            <v>15.540362462551155</v>
          </cell>
          <cell r="E14" t="e">
            <v>#DIV/0!</v>
          </cell>
          <cell r="F14" t="e">
            <v>#DIV/0!</v>
          </cell>
          <cell r="G14" t="e">
            <v>#DIV/0!</v>
          </cell>
          <cell r="H14" t="e">
            <v>#DIV/0!</v>
          </cell>
          <cell r="I14">
            <v>26.326443086645668</v>
          </cell>
          <cell r="J14">
            <v>-1.7775340831388878E-4</v>
          </cell>
          <cell r="K14">
            <v>0</v>
          </cell>
          <cell r="L14">
            <v>0</v>
          </cell>
          <cell r="M14">
            <v>22.238009703408029</v>
          </cell>
        </row>
        <row r="15">
          <cell r="D15">
            <v>368291.04999999981</v>
          </cell>
          <cell r="E15">
            <v>-0.42000000001280569</v>
          </cell>
          <cell r="F15">
            <v>0</v>
          </cell>
          <cell r="G15">
            <v>0</v>
          </cell>
          <cell r="H15">
            <v>368290.62999999977</v>
          </cell>
          <cell r="I15">
            <v>1247820.7494208314</v>
          </cell>
          <cell r="J15">
            <v>-1.5489432000472267</v>
          </cell>
          <cell r="K15">
            <v>0</v>
          </cell>
          <cell r="L15">
            <v>0</v>
          </cell>
          <cell r="M15">
            <v>1247819.2004776313</v>
          </cell>
        </row>
        <row r="17">
          <cell r="D17">
            <v>13.380202381285905</v>
          </cell>
          <cell r="E17">
            <v>10.927172267025464</v>
          </cell>
          <cell r="F17">
            <v>0</v>
          </cell>
          <cell r="G17">
            <v>0</v>
          </cell>
          <cell r="H17" t="e">
            <v>#DIV/0!</v>
          </cell>
          <cell r="I17">
            <v>8.4022743575678298</v>
          </cell>
          <cell r="J17">
            <v>3.6652513197154004</v>
          </cell>
          <cell r="K17">
            <v>0</v>
          </cell>
          <cell r="L17">
            <v>0</v>
          </cell>
          <cell r="M17">
            <v>7.6666310236669517</v>
          </cell>
        </row>
        <row r="18">
          <cell r="D18">
            <v>317097.41623409465</v>
          </cell>
          <cell r="E18">
            <v>47609.689567429945</v>
          </cell>
          <cell r="F18">
            <v>0</v>
          </cell>
          <cell r="G18">
            <v>0</v>
          </cell>
          <cell r="H18">
            <v>364707.10580152459</v>
          </cell>
          <cell r="I18">
            <v>398251</v>
          </cell>
          <cell r="J18">
            <v>31939</v>
          </cell>
          <cell r="K18">
            <v>0</v>
          </cell>
          <cell r="L18">
            <v>0</v>
          </cell>
          <cell r="M18">
            <v>430190</v>
          </cell>
        </row>
        <row r="20">
          <cell r="D20">
            <v>0</v>
          </cell>
          <cell r="E20">
            <v>0</v>
          </cell>
          <cell r="F20">
            <v>0</v>
          </cell>
          <cell r="G20">
            <v>0</v>
          </cell>
          <cell r="H20">
            <v>0</v>
          </cell>
          <cell r="I20">
            <v>0</v>
          </cell>
          <cell r="J20">
            <v>0</v>
          </cell>
          <cell r="K20">
            <v>0</v>
          </cell>
          <cell r="L20">
            <v>0</v>
          </cell>
          <cell r="M20">
            <v>0</v>
          </cell>
        </row>
        <row r="21">
          <cell r="D21">
            <v>0</v>
          </cell>
          <cell r="E21">
            <v>0</v>
          </cell>
          <cell r="F21">
            <v>0</v>
          </cell>
          <cell r="G21">
            <v>0</v>
          </cell>
          <cell r="H21">
            <v>0</v>
          </cell>
          <cell r="I21">
            <v>0</v>
          </cell>
          <cell r="J21">
            <v>0</v>
          </cell>
          <cell r="K21">
            <v>0</v>
          </cell>
          <cell r="L21">
            <v>0</v>
          </cell>
          <cell r="M21">
            <v>0</v>
          </cell>
        </row>
        <row r="23">
          <cell r="D23">
            <v>46.530564843837062</v>
          </cell>
          <cell r="E23">
            <v>106.71302721308926</v>
          </cell>
          <cell r="F23" t="e">
            <v>#DIV/0!</v>
          </cell>
          <cell r="G23" t="e">
            <v>#DIV/0!</v>
          </cell>
          <cell r="H23" t="e">
            <v>#DIV/0!</v>
          </cell>
          <cell r="I23">
            <v>50.928717444213504</v>
          </cell>
          <cell r="J23">
            <v>34.042719423548306</v>
          </cell>
          <cell r="K23">
            <v>0</v>
          </cell>
          <cell r="L23">
            <v>0</v>
          </cell>
          <cell r="M23">
            <v>48.306380212390067</v>
          </cell>
        </row>
        <row r="24">
          <cell r="D24">
            <v>1102727.8562340946</v>
          </cell>
          <cell r="E24">
            <v>464948.65956742992</v>
          </cell>
          <cell r="F24">
            <v>417339.39</v>
          </cell>
          <cell r="G24">
            <v>417339.39</v>
          </cell>
          <cell r="H24">
            <v>2402355.2958015245</v>
          </cell>
          <cell r="I24">
            <v>2413919.3494208315</v>
          </cell>
          <cell r="J24">
            <v>296648.25705679995</v>
          </cell>
          <cell r="K24">
            <v>0</v>
          </cell>
          <cell r="L24">
            <v>0</v>
          </cell>
          <cell r="M24">
            <v>2710567.6064776313</v>
          </cell>
        </row>
        <row r="26">
          <cell r="D26" t="str">
            <v>CURRENT</v>
          </cell>
          <cell r="I26" t="str">
            <v>RENEWAL</v>
          </cell>
        </row>
        <row r="27">
          <cell r="D27" t="str">
            <v>Option 1</v>
          </cell>
          <cell r="E27" t="str">
            <v>Option 2</v>
          </cell>
          <cell r="F27" t="str">
            <v>Option 3</v>
          </cell>
          <cell r="G27" t="str">
            <v>Option 4</v>
          </cell>
          <cell r="H27" t="str">
            <v>Total</v>
          </cell>
          <cell r="I27" t="str">
            <v>Option 1</v>
          </cell>
          <cell r="J27" t="str">
            <v>Option 2</v>
          </cell>
          <cell r="K27" t="str">
            <v>Option 3</v>
          </cell>
          <cell r="L27" t="str">
            <v>Option 4</v>
          </cell>
          <cell r="M27" t="str">
            <v>Total</v>
          </cell>
        </row>
        <row r="28">
          <cell r="D28">
            <v>100000</v>
          </cell>
          <cell r="E28">
            <v>100000</v>
          </cell>
          <cell r="F28">
            <v>100000</v>
          </cell>
          <cell r="G28">
            <v>100000</v>
          </cell>
          <cell r="H28" t="str">
            <v>n/a</v>
          </cell>
          <cell r="I28">
            <v>100000</v>
          </cell>
          <cell r="J28">
            <v>100000</v>
          </cell>
          <cell r="K28">
            <v>100000</v>
          </cell>
          <cell r="L28">
            <v>100000</v>
          </cell>
          <cell r="M28" t="str">
            <v>n/a</v>
          </cell>
        </row>
        <row r="29">
          <cell r="D29">
            <v>0</v>
          </cell>
          <cell r="E29">
            <v>0</v>
          </cell>
          <cell r="F29">
            <v>0</v>
          </cell>
          <cell r="G29">
            <v>0</v>
          </cell>
          <cell r="H29">
            <v>0</v>
          </cell>
          <cell r="I29" t="str">
            <v>n/a</v>
          </cell>
          <cell r="J29" t="str">
            <v>n/a</v>
          </cell>
          <cell r="K29" t="str">
            <v>n/a</v>
          </cell>
          <cell r="L29" t="str">
            <v>n/a</v>
          </cell>
          <cell r="M29" t="str">
            <v>n/a</v>
          </cell>
        </row>
        <row r="30">
          <cell r="D30">
            <v>0</v>
          </cell>
          <cell r="E30">
            <v>0</v>
          </cell>
          <cell r="F30">
            <v>0</v>
          </cell>
          <cell r="G30">
            <v>0</v>
          </cell>
          <cell r="H30">
            <v>0</v>
          </cell>
          <cell r="I30" t="str">
            <v>n/a</v>
          </cell>
          <cell r="J30" t="str">
            <v>n/a</v>
          </cell>
          <cell r="K30" t="str">
            <v>n/a</v>
          </cell>
          <cell r="L30" t="str">
            <v>n/a</v>
          </cell>
          <cell r="M30" t="str">
            <v>n/a</v>
          </cell>
        </row>
        <row r="32">
          <cell r="D32">
            <v>100000</v>
          </cell>
          <cell r="E32">
            <v>100000</v>
          </cell>
          <cell r="F32">
            <v>100000</v>
          </cell>
          <cell r="G32">
            <v>100000</v>
          </cell>
          <cell r="H32" t="str">
            <v>n/a</v>
          </cell>
          <cell r="I32">
            <v>100000</v>
          </cell>
          <cell r="J32">
            <v>100000</v>
          </cell>
          <cell r="K32">
            <v>100000</v>
          </cell>
          <cell r="L32">
            <v>100000</v>
          </cell>
          <cell r="M32" t="str">
            <v>n/a</v>
          </cell>
        </row>
        <row r="33">
          <cell r="D33">
            <v>0.04</v>
          </cell>
          <cell r="E33">
            <v>0.03</v>
          </cell>
          <cell r="F33">
            <v>0</v>
          </cell>
          <cell r="G33">
            <v>0</v>
          </cell>
          <cell r="H33" t="str">
            <v>n/a</v>
          </cell>
          <cell r="I33">
            <v>0</v>
          </cell>
          <cell r="J33">
            <v>0</v>
          </cell>
          <cell r="K33">
            <v>0</v>
          </cell>
          <cell r="L33">
            <v>0</v>
          </cell>
          <cell r="M33" t="str">
            <v>n/a</v>
          </cell>
        </row>
        <row r="34">
          <cell r="D34">
            <v>418131.49920000002</v>
          </cell>
          <cell r="E34">
            <v>19915.931999999997</v>
          </cell>
          <cell r="F34">
            <v>0</v>
          </cell>
          <cell r="G34">
            <v>0</v>
          </cell>
          <cell r="H34">
            <v>438047.43119999999</v>
          </cell>
          <cell r="I34">
            <v>0</v>
          </cell>
          <cell r="J34">
            <v>0</v>
          </cell>
          <cell r="K34">
            <v>0</v>
          </cell>
          <cell r="L34">
            <v>0</v>
          </cell>
          <cell r="M34">
            <v>0</v>
          </cell>
        </row>
        <row r="36">
          <cell r="D36">
            <v>1.25</v>
          </cell>
          <cell r="E36">
            <v>1.25</v>
          </cell>
          <cell r="F36">
            <v>1.25</v>
          </cell>
          <cell r="G36">
            <v>0</v>
          </cell>
          <cell r="H36" t="str">
            <v>n/a</v>
          </cell>
          <cell r="I36">
            <v>0</v>
          </cell>
          <cell r="J36">
            <v>0</v>
          </cell>
          <cell r="K36">
            <v>0</v>
          </cell>
          <cell r="L36">
            <v>0</v>
          </cell>
        </row>
        <row r="37">
          <cell r="D37">
            <v>6.4999999999999997E-3</v>
          </cell>
          <cell r="E37">
            <v>6.4999999999999997E-3</v>
          </cell>
          <cell r="F37">
            <v>6.4999999999999997E-3</v>
          </cell>
          <cell r="G37">
            <v>0</v>
          </cell>
          <cell r="H37" t="str">
            <v>n/a</v>
          </cell>
          <cell r="I37">
            <v>0</v>
          </cell>
          <cell r="J37">
            <v>0</v>
          </cell>
          <cell r="K37">
            <v>0</v>
          </cell>
          <cell r="L37">
            <v>0</v>
          </cell>
        </row>
        <row r="38">
          <cell r="D38">
            <v>67946.368619999994</v>
          </cell>
          <cell r="E38">
            <v>4315.1185999999989</v>
          </cell>
          <cell r="F38">
            <v>0</v>
          </cell>
          <cell r="G38">
            <v>0</v>
          </cell>
          <cell r="H38">
            <v>72261.487219999995</v>
          </cell>
          <cell r="I38">
            <v>0</v>
          </cell>
          <cell r="J38">
            <v>0</v>
          </cell>
          <cell r="K38">
            <v>0</v>
          </cell>
          <cell r="L38">
            <v>0</v>
          </cell>
          <cell r="M38">
            <v>0</v>
          </cell>
        </row>
        <row r="40">
          <cell r="D40" t="str">
            <v>CURRENT</v>
          </cell>
          <cell r="I40" t="str">
            <v>RENEWAL</v>
          </cell>
        </row>
        <row r="41">
          <cell r="D41" t="str">
            <v>Option 1</v>
          </cell>
          <cell r="E41" t="str">
            <v>Option 2</v>
          </cell>
          <cell r="F41" t="str">
            <v>Option 3</v>
          </cell>
          <cell r="G41" t="str">
            <v>Option 4</v>
          </cell>
          <cell r="H41" t="str">
            <v>Total</v>
          </cell>
          <cell r="I41" t="str">
            <v>Option 1</v>
          </cell>
          <cell r="J41" t="str">
            <v>Option 2</v>
          </cell>
          <cell r="K41" t="str">
            <v>Option 3</v>
          </cell>
          <cell r="L41" t="str">
            <v>Option 4</v>
          </cell>
          <cell r="M41" t="str">
            <v>Total</v>
          </cell>
        </row>
        <row r="42">
          <cell r="D42">
            <v>23699</v>
          </cell>
          <cell r="E42">
            <v>23699</v>
          </cell>
          <cell r="F42">
            <v>23699</v>
          </cell>
          <cell r="G42">
            <v>23699</v>
          </cell>
          <cell r="H42">
            <v>94796</v>
          </cell>
          <cell r="I42">
            <v>47398</v>
          </cell>
          <cell r="J42">
            <v>8714</v>
          </cell>
          <cell r="K42">
            <v>0</v>
          </cell>
          <cell r="L42">
            <v>0</v>
          </cell>
          <cell r="M42">
            <v>56112</v>
          </cell>
        </row>
        <row r="43">
          <cell r="D43" t="str">
            <v>n/a</v>
          </cell>
          <cell r="E43" t="str">
            <v>n/a</v>
          </cell>
          <cell r="F43" t="str">
            <v>n/a</v>
          </cell>
          <cell r="G43" t="str">
            <v>n/a</v>
          </cell>
          <cell r="H43" t="str">
            <v>n/a</v>
          </cell>
          <cell r="I43">
            <v>21143634.646787319</v>
          </cell>
          <cell r="J43">
            <v>1327433.1167334756</v>
          </cell>
          <cell r="K43">
            <v>0</v>
          </cell>
          <cell r="L43">
            <v>0</v>
          </cell>
          <cell r="M43">
            <v>22471067.763520796</v>
          </cell>
        </row>
        <row r="44">
          <cell r="D44">
            <v>17802754.940000001</v>
          </cell>
          <cell r="E44">
            <v>2672944</v>
          </cell>
          <cell r="F44">
            <v>0</v>
          </cell>
          <cell r="G44">
            <v>0</v>
          </cell>
          <cell r="H44">
            <v>20475698.940000001</v>
          </cell>
          <cell r="I44">
            <v>23188727.303840917</v>
          </cell>
          <cell r="J44">
            <v>1857914.0661012749</v>
          </cell>
          <cell r="K44">
            <v>0</v>
          </cell>
          <cell r="L44">
            <v>0</v>
          </cell>
          <cell r="M44">
            <v>25046641.369942192</v>
          </cell>
        </row>
      </sheetData>
      <sheetData sheetId="32" refreshError="1"/>
      <sheetData sheetId="33" refreshError="1"/>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Table of Contents"/>
      <sheetName val="Executive Summary"/>
      <sheetName val="Medical Rates"/>
      <sheetName val="Medical Benefits"/>
      <sheetName val="Benefit Plan Alternatives"/>
      <sheetName val="Medical Contribution"/>
      <sheetName val="Dental Rates"/>
      <sheetName val="Dental Benefits"/>
      <sheetName val="Dental Contribution"/>
      <sheetName val="2001proj"/>
      <sheetName val="2001proj - Alison Version"/>
      <sheetName val="Medical Renewal Analysis"/>
      <sheetName val="Medical Experience"/>
      <sheetName val="Benchmarking"/>
      <sheetName val="Maximum Liability"/>
      <sheetName val="Total Group"/>
      <sheetName val="Reeves"/>
      <sheetName val="Teer All"/>
      <sheetName val="Teer"/>
      <sheetName val="ICC"/>
      <sheetName val="Larco"/>
      <sheetName val="Branscome"/>
      <sheetName val="Delmarva"/>
      <sheetName val="_x0000__x0005__x0000__x0007__x0000__x0000__x0000__x0000__x0000_e Pr_x0001_"/>
    </sheetNames>
    <sheetDataSet>
      <sheetData sheetId="0"/>
      <sheetData sheetId="1"/>
      <sheetData sheetId="2"/>
      <sheetData sheetId="3"/>
      <sheetData sheetId="4" refreshError="1">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sheetData sheetId="1" refreshError="1">
        <row r="3">
          <cell r="E3">
            <v>60000</v>
          </cell>
        </row>
        <row r="4">
          <cell r="E4">
            <v>0</v>
          </cell>
        </row>
        <row r="40">
          <cell r="I40">
            <v>0</v>
          </cell>
        </row>
        <row r="41">
          <cell r="I41">
            <v>0</v>
          </cell>
        </row>
        <row r="42">
          <cell r="I42">
            <v>0</v>
          </cell>
        </row>
        <row r="53">
          <cell r="I53">
            <v>0</v>
          </cell>
        </row>
        <row r="57">
          <cell r="I57">
            <v>0</v>
          </cell>
        </row>
        <row r="65">
          <cell r="I65">
            <v>0</v>
          </cell>
        </row>
        <row r="66">
          <cell r="I66">
            <v>0</v>
          </cell>
        </row>
        <row r="77">
          <cell r="I77">
            <v>0</v>
          </cell>
        </row>
        <row r="78">
          <cell r="I78">
            <v>0</v>
          </cell>
        </row>
      </sheetData>
      <sheetData sheetId="2" refreshError="1">
        <row r="55">
          <cell r="I5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sheetData sheetId="2" refreshError="1">
        <row r="5">
          <cell r="A5" t="str">
            <v>Time Period:</v>
          </cell>
        </row>
        <row r="59">
          <cell r="D59">
            <v>5.3440213760855048E-3</v>
          </cell>
        </row>
      </sheetData>
      <sheetData sheetId="3" refreshError="1">
        <row r="5">
          <cell r="A5" t="str">
            <v>Time Period:</v>
          </cell>
        </row>
        <row r="59">
          <cell r="D59">
            <v>3.0060120240480962E-3</v>
          </cell>
        </row>
      </sheetData>
      <sheetData sheetId="4" refreshError="1">
        <row r="5">
          <cell r="A5" t="str">
            <v>Time Period:</v>
          </cell>
        </row>
        <row r="59">
          <cell r="D59">
            <v>0</v>
          </cell>
        </row>
      </sheetData>
      <sheetData sheetId="5" refreshError="1">
        <row r="5">
          <cell r="A5" t="str">
            <v>Time Period:</v>
          </cell>
        </row>
        <row r="59">
          <cell r="D59">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AF87-9751-47C0-AA94-78E63500C473}">
  <dimension ref="A1:A19"/>
  <sheetViews>
    <sheetView tabSelected="1" workbookViewId="0">
      <selection activeCell="D12" sqref="D12"/>
    </sheetView>
  </sheetViews>
  <sheetFormatPr defaultRowHeight="14.25" x14ac:dyDescent="0.2"/>
  <cols>
    <col min="1" max="1" width="68.875" customWidth="1"/>
  </cols>
  <sheetData>
    <row r="1" spans="1:1" ht="20.25" x14ac:dyDescent="0.3">
      <c r="A1" s="1" t="s">
        <v>0</v>
      </c>
    </row>
    <row r="2" spans="1:1" ht="30" x14ac:dyDescent="0.25">
      <c r="A2" s="2" t="s">
        <v>1</v>
      </c>
    </row>
    <row r="3" spans="1:1" ht="15" x14ac:dyDescent="0.25">
      <c r="A3" s="97"/>
    </row>
    <row r="5" spans="1:1" ht="28.5" x14ac:dyDescent="0.2">
      <c r="A5" s="3" t="s">
        <v>2</v>
      </c>
    </row>
    <row r="6" spans="1:1" ht="76.5" customHeight="1" x14ac:dyDescent="0.2">
      <c r="A6" s="3" t="s">
        <v>30</v>
      </c>
    </row>
    <row r="7" spans="1:1" ht="87" x14ac:dyDescent="0.2">
      <c r="A7" s="3" t="s">
        <v>35</v>
      </c>
    </row>
    <row r="8" spans="1:1" ht="42.75" x14ac:dyDescent="0.2">
      <c r="A8" s="3" t="s">
        <v>3</v>
      </c>
    </row>
    <row r="9" spans="1:1" ht="28.5" x14ac:dyDescent="0.2">
      <c r="A9" s="3" t="s">
        <v>4</v>
      </c>
    </row>
    <row r="10" spans="1:1" x14ac:dyDescent="0.2">
      <c r="A10" s="3"/>
    </row>
    <row r="11" spans="1:1" ht="15" x14ac:dyDescent="0.25">
      <c r="A11" s="4" t="s">
        <v>5</v>
      </c>
    </row>
    <row r="12" spans="1:1" ht="89.25" customHeight="1" x14ac:dyDescent="0.2">
      <c r="A12" s="3" t="s">
        <v>6</v>
      </c>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row r="19" spans="1:1" x14ac:dyDescent="0.2">
      <c r="A1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9D55-5FEF-43C1-A629-0B38131F841D}">
  <sheetPr>
    <tabColor rgb="FFFF0000"/>
  </sheetPr>
  <dimension ref="A1:S41"/>
  <sheetViews>
    <sheetView zoomScale="75" zoomScaleNormal="75" workbookViewId="0">
      <selection activeCell="B27" sqref="B27"/>
    </sheetView>
  </sheetViews>
  <sheetFormatPr defaultRowHeight="15" x14ac:dyDescent="0.25"/>
  <cols>
    <col min="1" max="1" width="2.625" customWidth="1"/>
    <col min="2" max="2" width="18.25" bestFit="1" customWidth="1"/>
    <col min="4" max="4" width="14.375" customWidth="1"/>
    <col min="5" max="5" width="13.375" customWidth="1"/>
    <col min="6" max="6" width="13.75" bestFit="1" customWidth="1"/>
    <col min="7" max="7" width="1.75" customWidth="1"/>
    <col min="8" max="8" width="9" customWidth="1"/>
    <col min="9" max="10" width="13.5" customWidth="1"/>
    <col min="11" max="11" width="12.625" customWidth="1"/>
    <col min="12" max="12" width="1.75" customWidth="1"/>
    <col min="13" max="13" width="11.625" customWidth="1"/>
    <col min="15" max="15" width="5" customWidth="1"/>
    <col min="16" max="16" width="16.75" style="81" hidden="1" customWidth="1"/>
    <col min="17" max="17" width="17.125" style="81" hidden="1" customWidth="1"/>
    <col min="18" max="18" width="9" style="10"/>
    <col min="19" max="19" width="10.625" bestFit="1" customWidth="1"/>
  </cols>
  <sheetData>
    <row r="1" spans="1:17" ht="18.75" x14ac:dyDescent="0.3">
      <c r="A1" s="5"/>
      <c r="B1" s="6" t="s">
        <v>7</v>
      </c>
      <c r="C1" s="7"/>
      <c r="D1" s="7"/>
      <c r="E1" s="7"/>
      <c r="F1" s="8"/>
      <c r="G1" s="7"/>
      <c r="H1" s="7"/>
      <c r="I1" s="7"/>
      <c r="J1" s="7"/>
      <c r="K1" s="7"/>
      <c r="L1" s="7"/>
      <c r="M1" s="7"/>
      <c r="N1" s="5"/>
      <c r="O1" s="5"/>
      <c r="P1" s="9"/>
      <c r="Q1" s="9"/>
    </row>
    <row r="2" spans="1:17" ht="16.5" customHeight="1" x14ac:dyDescent="0.3">
      <c r="A2" s="5"/>
      <c r="B2" s="6" t="s">
        <v>8</v>
      </c>
      <c r="C2" s="7"/>
      <c r="D2" s="7"/>
      <c r="E2" s="7"/>
      <c r="F2" s="8"/>
      <c r="G2" s="7"/>
      <c r="H2" s="11" t="s">
        <v>9</v>
      </c>
      <c r="I2" s="12"/>
      <c r="J2" s="13"/>
      <c r="K2" s="96">
        <v>510</v>
      </c>
      <c r="L2" s="7"/>
      <c r="M2" s="8"/>
      <c r="N2" s="5"/>
      <c r="O2" s="5"/>
      <c r="P2" s="9"/>
      <c r="Q2" s="9"/>
    </row>
    <row r="3" spans="1:17" ht="6" customHeight="1" thickBot="1" x14ac:dyDescent="0.3">
      <c r="A3" s="5"/>
      <c r="B3" s="14"/>
      <c r="C3" s="7"/>
      <c r="D3" s="7"/>
      <c r="E3" s="7"/>
      <c r="F3" s="8"/>
      <c r="G3" s="7"/>
      <c r="H3" s="7"/>
      <c r="I3" s="7"/>
      <c r="J3" s="7"/>
      <c r="K3" s="7"/>
      <c r="L3" s="7"/>
      <c r="M3" s="7"/>
      <c r="N3" s="5"/>
      <c r="O3" s="5"/>
      <c r="P3" s="9"/>
      <c r="Q3" s="9"/>
    </row>
    <row r="4" spans="1:17" ht="15.75" thickBot="1" x14ac:dyDescent="0.3">
      <c r="A4" s="5"/>
      <c r="B4" s="14"/>
      <c r="C4" s="102" t="s">
        <v>31</v>
      </c>
      <c r="D4" s="103"/>
      <c r="E4" s="103"/>
      <c r="F4" s="104"/>
      <c r="G4" s="12"/>
      <c r="H4" s="102" t="s">
        <v>32</v>
      </c>
      <c r="I4" s="103"/>
      <c r="J4" s="103"/>
      <c r="K4" s="103"/>
      <c r="L4" s="103"/>
      <c r="M4" s="103"/>
      <c r="N4" s="104"/>
      <c r="O4" s="5"/>
      <c r="P4" s="9"/>
      <c r="Q4" s="9"/>
    </row>
    <row r="5" spans="1:17" ht="15.75" thickBot="1" x14ac:dyDescent="0.3">
      <c r="A5" s="5"/>
      <c r="B5" s="5"/>
      <c r="C5" s="7"/>
      <c r="D5" s="7"/>
      <c r="E5" s="7"/>
      <c r="F5" s="99" t="s">
        <v>38</v>
      </c>
      <c r="G5" s="7"/>
      <c r="H5" s="7"/>
      <c r="I5" s="7"/>
      <c r="J5" s="7"/>
      <c r="K5" s="100" t="s">
        <v>39</v>
      </c>
      <c r="L5" s="7"/>
      <c r="M5" s="7"/>
      <c r="N5" s="5"/>
      <c r="O5" s="5"/>
      <c r="P5" s="9"/>
      <c r="Q5" s="9"/>
    </row>
    <row r="6" spans="1:17" ht="30.75" customHeight="1" thickBot="1" x14ac:dyDescent="0.3">
      <c r="A6" s="15"/>
      <c r="B6" s="15"/>
      <c r="C6" s="16" t="s">
        <v>10</v>
      </c>
      <c r="D6" s="105" t="s">
        <v>11</v>
      </c>
      <c r="E6" s="105" t="s">
        <v>12</v>
      </c>
      <c r="F6" s="107" t="s">
        <v>33</v>
      </c>
      <c r="G6" s="15"/>
      <c r="H6" s="17"/>
      <c r="I6" s="109" t="s">
        <v>11</v>
      </c>
      <c r="J6" s="109" t="s">
        <v>12</v>
      </c>
      <c r="K6" s="111" t="s">
        <v>34</v>
      </c>
      <c r="L6" s="15"/>
      <c r="M6" s="113" t="s">
        <v>13</v>
      </c>
      <c r="N6" s="114"/>
      <c r="O6" s="5"/>
      <c r="P6" s="9"/>
      <c r="Q6" s="9"/>
    </row>
    <row r="7" spans="1:17" ht="15.75" thickBot="1" x14ac:dyDescent="0.3">
      <c r="A7" s="15"/>
      <c r="B7" s="15"/>
      <c r="C7" s="18" t="s">
        <v>14</v>
      </c>
      <c r="D7" s="106"/>
      <c r="E7" s="106"/>
      <c r="F7" s="108"/>
      <c r="G7" s="15"/>
      <c r="H7" s="19" t="s">
        <v>14</v>
      </c>
      <c r="I7" s="110"/>
      <c r="J7" s="110"/>
      <c r="K7" s="112"/>
      <c r="L7" s="15"/>
      <c r="M7" s="19" t="s">
        <v>15</v>
      </c>
      <c r="N7" s="19" t="s">
        <v>16</v>
      </c>
      <c r="O7" s="5"/>
      <c r="P7" s="9">
        <v>2017</v>
      </c>
      <c r="Q7" s="9">
        <v>2018</v>
      </c>
    </row>
    <row r="8" spans="1:17" ht="15.75" thickBot="1" x14ac:dyDescent="0.3">
      <c r="A8" s="15"/>
      <c r="B8" s="20" t="s">
        <v>40</v>
      </c>
      <c r="C8" s="21"/>
      <c r="D8" s="22"/>
      <c r="E8" s="22"/>
      <c r="F8" s="22"/>
      <c r="G8" s="10"/>
      <c r="H8" s="21"/>
      <c r="I8" s="21"/>
      <c r="J8" s="21"/>
      <c r="K8" s="23"/>
      <c r="L8" s="10"/>
      <c r="M8" s="24"/>
      <c r="N8" s="25"/>
      <c r="O8" s="5"/>
      <c r="P8" s="9" t="s">
        <v>17</v>
      </c>
      <c r="Q8" s="9" t="s">
        <v>17</v>
      </c>
    </row>
    <row r="9" spans="1:17" x14ac:dyDescent="0.25">
      <c r="A9" s="15"/>
      <c r="B9" s="26" t="s">
        <v>18</v>
      </c>
      <c r="C9" s="27">
        <v>46</v>
      </c>
      <c r="D9" s="28"/>
      <c r="E9" s="29">
        <f>F9-D9</f>
        <v>560</v>
      </c>
      <c r="F9" s="28">
        <v>560</v>
      </c>
      <c r="G9" s="15"/>
      <c r="H9" s="30">
        <f>C9</f>
        <v>46</v>
      </c>
      <c r="I9" s="29">
        <f>K2</f>
        <v>510</v>
      </c>
      <c r="J9" s="29">
        <f>K9-I9</f>
        <v>3</v>
      </c>
      <c r="K9" s="28">
        <v>513</v>
      </c>
      <c r="L9" s="15"/>
      <c r="M9" s="31">
        <f>J9-E9</f>
        <v>-557</v>
      </c>
      <c r="N9" s="32">
        <f>J9/E9-1</f>
        <v>-0.99464285714285716</v>
      </c>
      <c r="O9" s="5"/>
      <c r="P9" s="33">
        <f>D9/F9</f>
        <v>0</v>
      </c>
      <c r="Q9" s="33">
        <f>I9/K9</f>
        <v>0.99415204678362568</v>
      </c>
    </row>
    <row r="10" spans="1:17" s="10" customFormat="1" x14ac:dyDescent="0.25">
      <c r="A10" s="15"/>
      <c r="B10" s="26" t="s">
        <v>19</v>
      </c>
      <c r="C10" s="27">
        <v>1</v>
      </c>
      <c r="D10" s="28"/>
      <c r="E10" s="29">
        <f t="shared" ref="E10:E12" si="0">F10-D10</f>
        <v>1051</v>
      </c>
      <c r="F10" s="28">
        <v>1051</v>
      </c>
      <c r="G10" s="15"/>
      <c r="H10" s="30">
        <f t="shared" ref="H10:H12" si="1">C10</f>
        <v>1</v>
      </c>
      <c r="I10" s="29">
        <f>K2</f>
        <v>510</v>
      </c>
      <c r="J10" s="29">
        <f>K10-I10</f>
        <v>412</v>
      </c>
      <c r="K10" s="28">
        <v>922</v>
      </c>
      <c r="L10" s="15"/>
      <c r="M10" s="31">
        <f t="shared" ref="M10:M12" si="2">J10-E10</f>
        <v>-639</v>
      </c>
      <c r="N10" s="32">
        <f t="shared" ref="N10:N12" si="3">J10/E10-1</f>
        <v>-0.60799238820171264</v>
      </c>
      <c r="O10" s="5"/>
      <c r="P10" s="33">
        <f t="shared" ref="P10:P11" si="4">D10/F10</f>
        <v>0</v>
      </c>
      <c r="Q10" s="33">
        <f t="shared" ref="Q10:Q30" si="5">I10/K10</f>
        <v>0.55314533622559658</v>
      </c>
    </row>
    <row r="11" spans="1:17" s="10" customFormat="1" x14ac:dyDescent="0.25">
      <c r="A11" s="15"/>
      <c r="B11" s="26" t="s">
        <v>20</v>
      </c>
      <c r="C11" s="27">
        <v>1</v>
      </c>
      <c r="D11" s="28"/>
      <c r="E11" s="29">
        <f t="shared" si="0"/>
        <v>1229</v>
      </c>
      <c r="F11" s="28">
        <v>1229</v>
      </c>
      <c r="G11" s="15"/>
      <c r="H11" s="30">
        <f t="shared" si="1"/>
        <v>1</v>
      </c>
      <c r="I11" s="29">
        <f>K2</f>
        <v>510</v>
      </c>
      <c r="J11" s="29">
        <f>K11-I11</f>
        <v>615</v>
      </c>
      <c r="K11" s="28">
        <v>1125</v>
      </c>
      <c r="L11" s="15"/>
      <c r="M11" s="31">
        <f t="shared" si="2"/>
        <v>-614</v>
      </c>
      <c r="N11" s="32">
        <f t="shared" si="3"/>
        <v>-0.49959316517493901</v>
      </c>
      <c r="O11" s="5"/>
      <c r="P11" s="33">
        <f t="shared" si="4"/>
        <v>0</v>
      </c>
      <c r="Q11" s="33">
        <f t="shared" si="5"/>
        <v>0.45333333333333331</v>
      </c>
    </row>
    <row r="12" spans="1:17" s="10" customFormat="1" x14ac:dyDescent="0.25">
      <c r="A12" s="15"/>
      <c r="B12" s="26" t="s">
        <v>21</v>
      </c>
      <c r="C12" s="27">
        <v>2</v>
      </c>
      <c r="D12" s="28"/>
      <c r="E12" s="29">
        <f t="shared" si="0"/>
        <v>1639</v>
      </c>
      <c r="F12" s="28">
        <v>1639</v>
      </c>
      <c r="G12" s="15"/>
      <c r="H12" s="30">
        <f t="shared" si="1"/>
        <v>2</v>
      </c>
      <c r="I12" s="29">
        <f>K2</f>
        <v>510</v>
      </c>
      <c r="J12" s="29">
        <f>K12-I12</f>
        <v>975</v>
      </c>
      <c r="K12" s="28">
        <v>1485</v>
      </c>
      <c r="L12" s="15"/>
      <c r="M12" s="31">
        <f t="shared" si="2"/>
        <v>-664</v>
      </c>
      <c r="N12" s="32">
        <f t="shared" si="3"/>
        <v>-0.4051250762660159</v>
      </c>
      <c r="O12" s="5"/>
      <c r="P12" s="33">
        <f>D12/F12</f>
        <v>0</v>
      </c>
      <c r="Q12" s="33">
        <f t="shared" si="5"/>
        <v>0.34343434343434343</v>
      </c>
    </row>
    <row r="13" spans="1:17" s="10" customFormat="1" ht="15.75" thickBot="1" x14ac:dyDescent="0.3">
      <c r="A13" s="15"/>
      <c r="B13" s="34" t="s">
        <v>22</v>
      </c>
      <c r="C13" s="35">
        <f>SUM(C9:C12)</f>
        <v>50</v>
      </c>
      <c r="D13" s="36">
        <f>ROUND(SUMPRODUCT($C$9:$C$12,D9:D12),0)</f>
        <v>0</v>
      </c>
      <c r="E13" s="36">
        <f>ROUND(SUMPRODUCT($C$9:$C$12,E9:E12),0)</f>
        <v>31318</v>
      </c>
      <c r="F13" s="36">
        <f>ROUND(SUMPRODUCT($C$9:$C$12,F9:F12),0)</f>
        <v>31318</v>
      </c>
      <c r="G13" s="15"/>
      <c r="H13" s="35">
        <f>SUM(H9:H12)</f>
        <v>50</v>
      </c>
      <c r="I13" s="37">
        <f>ROUND(SUMPRODUCT($H$9:$H$12,I9:I12),0)</f>
        <v>25500</v>
      </c>
      <c r="J13" s="37">
        <f>ROUND(SUMPRODUCT($H$9:$H$12,J9:J12),0)</f>
        <v>3115</v>
      </c>
      <c r="K13" s="37">
        <f>ROUND(SUMPRODUCT($H$9:$H$12,K9:K12),0)</f>
        <v>28615</v>
      </c>
      <c r="L13" s="15"/>
      <c r="M13" s="38"/>
      <c r="N13" s="39"/>
      <c r="O13" s="5"/>
      <c r="P13" s="33"/>
      <c r="Q13" s="33"/>
    </row>
    <row r="14" spans="1:17" s="10" customFormat="1" ht="15.75" thickBot="1" x14ac:dyDescent="0.3">
      <c r="A14" s="15"/>
      <c r="B14" s="20" t="s">
        <v>41</v>
      </c>
      <c r="C14" s="21"/>
      <c r="D14" s="22"/>
      <c r="E14" s="22"/>
      <c r="F14" s="22"/>
      <c r="H14" s="21"/>
      <c r="I14" s="22"/>
      <c r="J14" s="22"/>
      <c r="K14" s="23"/>
      <c r="M14" s="24"/>
      <c r="N14" s="25"/>
      <c r="O14" s="5"/>
      <c r="P14" s="33"/>
      <c r="Q14" s="33"/>
    </row>
    <row r="15" spans="1:17" s="10" customFormat="1" x14ac:dyDescent="0.25">
      <c r="A15" s="15"/>
      <c r="B15" s="26" t="s">
        <v>18</v>
      </c>
      <c r="C15" s="27">
        <v>48</v>
      </c>
      <c r="D15" s="28"/>
      <c r="E15" s="29">
        <f>F15-D15</f>
        <v>560</v>
      </c>
      <c r="F15" s="28">
        <v>560</v>
      </c>
      <c r="G15" s="15"/>
      <c r="H15" s="30">
        <f>C15</f>
        <v>48</v>
      </c>
      <c r="I15" s="29">
        <f>K2</f>
        <v>510</v>
      </c>
      <c r="J15" s="29">
        <f>K15-I15</f>
        <v>-28</v>
      </c>
      <c r="K15" s="28">
        <v>482</v>
      </c>
      <c r="L15" s="15"/>
      <c r="M15" s="31">
        <f>J15-E15</f>
        <v>-588</v>
      </c>
      <c r="N15" s="32">
        <f>J15/E15-1</f>
        <v>-1.05</v>
      </c>
      <c r="O15" s="5"/>
      <c r="P15" s="33">
        <f>D15/F15</f>
        <v>0</v>
      </c>
      <c r="Q15" s="33">
        <f t="shared" si="5"/>
        <v>1.058091286307054</v>
      </c>
    </row>
    <row r="16" spans="1:17" s="10" customFormat="1" x14ac:dyDescent="0.25">
      <c r="A16" s="15"/>
      <c r="B16" s="26" t="s">
        <v>19</v>
      </c>
      <c r="C16" s="27">
        <v>2</v>
      </c>
      <c r="D16" s="28"/>
      <c r="E16" s="29">
        <f t="shared" ref="E16:E18" si="6">F16-D16</f>
        <v>992</v>
      </c>
      <c r="F16" s="28">
        <v>992</v>
      </c>
      <c r="G16" s="15"/>
      <c r="H16" s="30">
        <f t="shared" ref="H16:H18" si="7">C16</f>
        <v>2</v>
      </c>
      <c r="I16" s="29">
        <f>K2</f>
        <v>510</v>
      </c>
      <c r="J16" s="29">
        <f t="shared" ref="J16:J18" si="8">K16-I16</f>
        <v>360</v>
      </c>
      <c r="K16" s="28">
        <v>870</v>
      </c>
      <c r="L16" s="15"/>
      <c r="M16" s="31">
        <f t="shared" ref="M16:M18" si="9">J16-E16</f>
        <v>-632</v>
      </c>
      <c r="N16" s="32">
        <f t="shared" ref="N16:N18" si="10">J16/E16-1</f>
        <v>-0.63709677419354838</v>
      </c>
      <c r="O16" s="5"/>
      <c r="P16" s="33">
        <f t="shared" ref="P16:P18" si="11">D16/F16</f>
        <v>0</v>
      </c>
      <c r="Q16" s="33">
        <f t="shared" si="5"/>
        <v>0.58620689655172409</v>
      </c>
    </row>
    <row r="17" spans="1:19" s="10" customFormat="1" x14ac:dyDescent="0.25">
      <c r="A17" s="15"/>
      <c r="B17" s="26" t="s">
        <v>20</v>
      </c>
      <c r="C17" s="27">
        <v>1</v>
      </c>
      <c r="D17" s="28"/>
      <c r="E17" s="29">
        <f t="shared" si="6"/>
        <v>1152</v>
      </c>
      <c r="F17" s="28">
        <v>1152</v>
      </c>
      <c r="G17" s="15"/>
      <c r="H17" s="30">
        <f t="shared" si="7"/>
        <v>1</v>
      </c>
      <c r="I17" s="29">
        <f>K2</f>
        <v>510</v>
      </c>
      <c r="J17" s="29">
        <f>K17-I17</f>
        <v>553</v>
      </c>
      <c r="K17" s="28">
        <v>1063</v>
      </c>
      <c r="L17" s="15"/>
      <c r="M17" s="31">
        <f t="shared" si="9"/>
        <v>-599</v>
      </c>
      <c r="N17" s="32">
        <f t="shared" si="10"/>
        <v>-0.51996527777777779</v>
      </c>
      <c r="O17" s="5"/>
      <c r="P17" s="33">
        <f t="shared" si="11"/>
        <v>0</v>
      </c>
      <c r="Q17" s="33">
        <f t="shared" si="5"/>
        <v>0.47977422389463781</v>
      </c>
    </row>
    <row r="18" spans="1:19" s="10" customFormat="1" x14ac:dyDescent="0.25">
      <c r="A18" s="15"/>
      <c r="B18" s="26" t="s">
        <v>21</v>
      </c>
      <c r="C18" s="27">
        <v>3</v>
      </c>
      <c r="D18" s="28"/>
      <c r="E18" s="29">
        <f t="shared" si="6"/>
        <v>1538</v>
      </c>
      <c r="F18" s="28">
        <v>1538</v>
      </c>
      <c r="G18" s="15"/>
      <c r="H18" s="30">
        <f t="shared" si="7"/>
        <v>3</v>
      </c>
      <c r="I18" s="29">
        <f>K2</f>
        <v>510</v>
      </c>
      <c r="J18" s="29">
        <f t="shared" si="8"/>
        <v>891</v>
      </c>
      <c r="K18" s="28">
        <v>1401</v>
      </c>
      <c r="L18" s="15"/>
      <c r="M18" s="31">
        <f t="shared" si="9"/>
        <v>-647</v>
      </c>
      <c r="N18" s="32">
        <f t="shared" si="10"/>
        <v>-0.42067620286085827</v>
      </c>
      <c r="O18" s="5"/>
      <c r="P18" s="33">
        <f t="shared" si="11"/>
        <v>0</v>
      </c>
      <c r="Q18" s="33">
        <f t="shared" si="5"/>
        <v>0.36402569593147749</v>
      </c>
    </row>
    <row r="19" spans="1:19" s="10" customFormat="1" ht="15.75" thickBot="1" x14ac:dyDescent="0.3">
      <c r="A19" s="15"/>
      <c r="B19" s="34" t="s">
        <v>22</v>
      </c>
      <c r="C19" s="35">
        <f>SUM(C15:C18)</f>
        <v>54</v>
      </c>
      <c r="D19" s="36">
        <f>ROUND(SUMPRODUCT($C$15:$C$18,D15:D18),0)</f>
        <v>0</v>
      </c>
      <c r="E19" s="36">
        <f>ROUND(SUMPRODUCT($C$15:$C$18,E15:E18),0)</f>
        <v>34630</v>
      </c>
      <c r="F19" s="36">
        <f>ROUND(SUMPRODUCT($C$15:$C$18,F15:F18),0)</f>
        <v>34630</v>
      </c>
      <c r="G19" s="15"/>
      <c r="H19" s="35">
        <f>SUM(H15:H18)</f>
        <v>54</v>
      </c>
      <c r="I19" s="37">
        <f>ROUND(SUMPRODUCT($H$15:$H$18,I15:I18),0)</f>
        <v>27540</v>
      </c>
      <c r="J19" s="37">
        <f>ROUND(SUMPRODUCT($H$15:$H$18,J15:J18),0)</f>
        <v>2602</v>
      </c>
      <c r="K19" s="37">
        <f>ROUND(SUMPRODUCT($H$15:$H$18,K15:K18),0)</f>
        <v>30142</v>
      </c>
      <c r="L19" s="15"/>
      <c r="M19" s="38"/>
      <c r="N19" s="39"/>
      <c r="O19" s="5"/>
      <c r="P19" s="33"/>
      <c r="Q19" s="33"/>
    </row>
    <row r="20" spans="1:19" s="10" customFormat="1" ht="15.75" thickBot="1" x14ac:dyDescent="0.3">
      <c r="A20" s="15"/>
      <c r="B20" s="20" t="s">
        <v>42</v>
      </c>
      <c r="C20" s="21"/>
      <c r="D20" s="22"/>
      <c r="E20" s="22"/>
      <c r="F20" s="22"/>
      <c r="H20" s="40"/>
      <c r="I20" s="41"/>
      <c r="J20" s="41"/>
      <c r="K20" s="25"/>
      <c r="M20" s="42"/>
      <c r="N20" s="25"/>
      <c r="O20" s="5"/>
      <c r="P20" s="33"/>
      <c r="Q20" s="33"/>
    </row>
    <row r="21" spans="1:19" s="10" customFormat="1" x14ac:dyDescent="0.25">
      <c r="A21" s="15"/>
      <c r="B21" s="26" t="s">
        <v>18</v>
      </c>
      <c r="C21" s="43">
        <v>49</v>
      </c>
      <c r="D21" s="44"/>
      <c r="E21" s="45">
        <f>F21-D21</f>
        <v>484.5</v>
      </c>
      <c r="F21" s="46">
        <v>484.5</v>
      </c>
      <c r="G21" s="15"/>
      <c r="H21" s="47">
        <f>C21</f>
        <v>49</v>
      </c>
      <c r="I21" s="45">
        <f>K2</f>
        <v>510</v>
      </c>
      <c r="J21" s="45">
        <f>K21-I21</f>
        <v>-83</v>
      </c>
      <c r="K21" s="28">
        <v>427</v>
      </c>
      <c r="L21" s="15"/>
      <c r="M21" s="48">
        <f>J21-E21</f>
        <v>-567.5</v>
      </c>
      <c r="N21" s="49">
        <f>J21/E21-1</f>
        <v>-1.1713106295149638</v>
      </c>
      <c r="O21" s="5"/>
      <c r="P21" s="33">
        <f>D21/F21</f>
        <v>0</v>
      </c>
      <c r="Q21" s="33">
        <f t="shared" si="5"/>
        <v>1.1943793911007026</v>
      </c>
      <c r="S21" s="98"/>
    </row>
    <row r="22" spans="1:19" s="10" customFormat="1" x14ac:dyDescent="0.25">
      <c r="A22" s="15"/>
      <c r="B22" s="26" t="s">
        <v>19</v>
      </c>
      <c r="C22" s="43">
        <v>3</v>
      </c>
      <c r="D22" s="44"/>
      <c r="E22" s="45">
        <f t="shared" ref="E22:E24" si="12">F22-D22</f>
        <v>879</v>
      </c>
      <c r="F22" s="28">
        <v>879</v>
      </c>
      <c r="G22" s="15"/>
      <c r="H22" s="47">
        <f t="shared" ref="H22:H24" si="13">C22</f>
        <v>3</v>
      </c>
      <c r="I22" s="45">
        <f>K2</f>
        <v>510</v>
      </c>
      <c r="J22" s="45">
        <f t="shared" ref="J22:J24" si="14">K22-I22</f>
        <v>261</v>
      </c>
      <c r="K22" s="28">
        <v>771</v>
      </c>
      <c r="L22" s="15"/>
      <c r="M22" s="50">
        <f t="shared" ref="M22:M24" si="15">J22-E22</f>
        <v>-618</v>
      </c>
      <c r="N22" s="32">
        <f t="shared" ref="N22:N24" si="16">J22/E22-1</f>
        <v>-0.70307167235494883</v>
      </c>
      <c r="O22" s="5"/>
      <c r="P22" s="33">
        <f t="shared" ref="P22:P30" si="17">D22/F22</f>
        <v>0</v>
      </c>
      <c r="Q22" s="33">
        <f t="shared" si="5"/>
        <v>0.66147859922178986</v>
      </c>
      <c r="S22" s="98"/>
    </row>
    <row r="23" spans="1:19" s="10" customFormat="1" x14ac:dyDescent="0.25">
      <c r="A23" s="15"/>
      <c r="B23" s="26" t="s">
        <v>20</v>
      </c>
      <c r="C23" s="43">
        <v>1</v>
      </c>
      <c r="D23" s="44"/>
      <c r="E23" s="45">
        <f t="shared" si="12"/>
        <v>1021</v>
      </c>
      <c r="F23" s="28">
        <v>1021</v>
      </c>
      <c r="G23" s="15"/>
      <c r="H23" s="47">
        <f t="shared" si="13"/>
        <v>1</v>
      </c>
      <c r="I23" s="45">
        <f>K2</f>
        <v>510</v>
      </c>
      <c r="J23" s="45">
        <f t="shared" si="14"/>
        <v>428</v>
      </c>
      <c r="K23" s="28">
        <v>938</v>
      </c>
      <c r="L23" s="15"/>
      <c r="M23" s="50">
        <f t="shared" si="15"/>
        <v>-593</v>
      </c>
      <c r="N23" s="32">
        <f t="shared" si="16"/>
        <v>-0.58080313418217433</v>
      </c>
      <c r="O23" s="5"/>
      <c r="P23" s="33">
        <f t="shared" si="17"/>
        <v>0</v>
      </c>
      <c r="Q23" s="33">
        <f t="shared" si="5"/>
        <v>0.54371002132196167</v>
      </c>
      <c r="S23" s="98"/>
    </row>
    <row r="24" spans="1:19" s="10" customFormat="1" x14ac:dyDescent="0.25">
      <c r="A24" s="15"/>
      <c r="B24" s="26" t="s">
        <v>21</v>
      </c>
      <c r="C24" s="43">
        <v>2</v>
      </c>
      <c r="D24" s="44"/>
      <c r="E24" s="45">
        <f t="shared" si="12"/>
        <v>1366</v>
      </c>
      <c r="F24" s="28">
        <v>1366</v>
      </c>
      <c r="G24" s="15"/>
      <c r="H24" s="47">
        <f t="shared" si="13"/>
        <v>2</v>
      </c>
      <c r="I24" s="45">
        <f>K2</f>
        <v>510</v>
      </c>
      <c r="J24" s="45">
        <f t="shared" si="14"/>
        <v>730</v>
      </c>
      <c r="K24" s="28">
        <v>1240</v>
      </c>
      <c r="L24" s="15"/>
      <c r="M24" s="50">
        <f t="shared" si="15"/>
        <v>-636</v>
      </c>
      <c r="N24" s="32">
        <f t="shared" si="16"/>
        <v>-0.46559297218155193</v>
      </c>
      <c r="O24" s="5"/>
      <c r="P24" s="33">
        <f t="shared" si="17"/>
        <v>0</v>
      </c>
      <c r="Q24" s="33">
        <f t="shared" si="5"/>
        <v>0.41129032258064518</v>
      </c>
      <c r="S24" s="98"/>
    </row>
    <row r="25" spans="1:19" s="10" customFormat="1" ht="15.75" thickBot="1" x14ac:dyDescent="0.3">
      <c r="A25" s="15"/>
      <c r="B25" s="34" t="s">
        <v>22</v>
      </c>
      <c r="C25" s="51">
        <f>SUM(C21:C24)</f>
        <v>55</v>
      </c>
      <c r="D25" s="37">
        <f>ROUND(SUMPRODUCT($C$21:$C$24,D21:D24),0)</f>
        <v>0</v>
      </c>
      <c r="E25" s="37">
        <f>ROUND(SUMPRODUCT($C$21:$C$24,E21:E24),0)</f>
        <v>30131</v>
      </c>
      <c r="F25" s="37">
        <f>ROUND(SUMPRODUCT($C$21:$C$24,F21:F24),0)</f>
        <v>30131</v>
      </c>
      <c r="G25" s="15"/>
      <c r="H25" s="51">
        <f>SUM(H21:H24)</f>
        <v>55</v>
      </c>
      <c r="I25" s="37">
        <f>ROUND(SUMPRODUCT($H$21:$H$24,I21:I24),0)</f>
        <v>28050</v>
      </c>
      <c r="J25" s="37">
        <f>ROUND(SUMPRODUCT($H$21:$H$24,J21:J24),0)</f>
        <v>-1396</v>
      </c>
      <c r="K25" s="37">
        <f>ROUND(SUMPRODUCT($H$21:$H$24,K21:K24),0)</f>
        <v>26654</v>
      </c>
      <c r="L25" s="15"/>
      <c r="M25" s="52"/>
      <c r="N25" s="39"/>
      <c r="O25" s="5"/>
      <c r="P25" s="33"/>
      <c r="Q25" s="33"/>
      <c r="S25" s="98"/>
    </row>
    <row r="26" spans="1:19" s="10" customFormat="1" ht="15.75" customHeight="1" thickBot="1" x14ac:dyDescent="0.3">
      <c r="A26" s="15"/>
      <c r="B26" s="20" t="s">
        <v>43</v>
      </c>
      <c r="C26" s="21"/>
      <c r="D26" s="21"/>
      <c r="E26" s="21"/>
      <c r="F26" s="25"/>
      <c r="H26" s="40"/>
      <c r="I26" s="40"/>
      <c r="J26" s="21"/>
      <c r="K26" s="53"/>
      <c r="M26" s="42"/>
      <c r="N26" s="25"/>
      <c r="O26" s="5"/>
      <c r="P26" s="33"/>
      <c r="Q26" s="33"/>
    </row>
    <row r="27" spans="1:19" s="10" customFormat="1" ht="15" customHeight="1" x14ac:dyDescent="0.25">
      <c r="A27" s="15"/>
      <c r="B27" s="26" t="s">
        <v>18</v>
      </c>
      <c r="C27" s="43">
        <v>29</v>
      </c>
      <c r="D27" s="54"/>
      <c r="E27" s="45">
        <f t="shared" ref="E27:E30" si="18">F27-D27</f>
        <v>386.5</v>
      </c>
      <c r="F27" s="46">
        <v>386.5</v>
      </c>
      <c r="G27" s="15"/>
      <c r="H27" s="47">
        <f>C27</f>
        <v>29</v>
      </c>
      <c r="I27" s="55">
        <f>$K$2</f>
        <v>510</v>
      </c>
      <c r="J27" s="55">
        <f>K27-I27</f>
        <v>-156</v>
      </c>
      <c r="K27" s="46">
        <v>354</v>
      </c>
      <c r="L27" s="15"/>
      <c r="M27" s="31">
        <f>+J27-E27</f>
        <v>-542.5</v>
      </c>
      <c r="N27" s="32">
        <f>J27/E27-1</f>
        <v>-1.4036222509702458</v>
      </c>
      <c r="O27" s="5"/>
      <c r="P27" s="33">
        <f t="shared" si="17"/>
        <v>0</v>
      </c>
      <c r="Q27" s="33">
        <f t="shared" si="5"/>
        <v>1.4406779661016949</v>
      </c>
    </row>
    <row r="28" spans="1:19" s="10" customFormat="1" ht="15" customHeight="1" x14ac:dyDescent="0.25">
      <c r="A28" s="15"/>
      <c r="B28" s="26" t="s">
        <v>19</v>
      </c>
      <c r="C28" s="43">
        <v>2</v>
      </c>
      <c r="D28" s="54"/>
      <c r="E28" s="45">
        <f t="shared" si="18"/>
        <v>724</v>
      </c>
      <c r="F28" s="28">
        <v>724</v>
      </c>
      <c r="G28" s="15"/>
      <c r="H28" s="47">
        <f t="shared" ref="H28:H30" si="19">C28</f>
        <v>2</v>
      </c>
      <c r="I28" s="55">
        <f t="shared" ref="I28:I30" si="20">$K$2</f>
        <v>510</v>
      </c>
      <c r="J28" s="55">
        <f t="shared" ref="J28:J30" si="21">K28-I28</f>
        <v>126</v>
      </c>
      <c r="K28" s="28">
        <v>636</v>
      </c>
      <c r="L28" s="15"/>
      <c r="M28" s="31">
        <f t="shared" ref="M28:M30" si="22">+J28-E28</f>
        <v>-598</v>
      </c>
      <c r="N28" s="32">
        <f t="shared" ref="N28:N30" si="23">J28/E28-1</f>
        <v>-0.82596685082872923</v>
      </c>
      <c r="O28" s="5"/>
      <c r="P28" s="33">
        <f t="shared" si="17"/>
        <v>0</v>
      </c>
      <c r="Q28" s="33">
        <f t="shared" si="5"/>
        <v>0.80188679245283023</v>
      </c>
    </row>
    <row r="29" spans="1:19" s="10" customFormat="1" ht="15" customHeight="1" x14ac:dyDescent="0.25">
      <c r="A29" s="15"/>
      <c r="B29" s="26" t="s">
        <v>20</v>
      </c>
      <c r="C29" s="43">
        <v>2</v>
      </c>
      <c r="D29" s="54"/>
      <c r="E29" s="45">
        <f t="shared" si="18"/>
        <v>849</v>
      </c>
      <c r="F29" s="28">
        <v>849</v>
      </c>
      <c r="G29" s="15"/>
      <c r="H29" s="47">
        <f t="shared" si="19"/>
        <v>2</v>
      </c>
      <c r="I29" s="55">
        <f t="shared" si="20"/>
        <v>510</v>
      </c>
      <c r="J29" s="55">
        <f t="shared" si="21"/>
        <v>266</v>
      </c>
      <c r="K29" s="28">
        <v>776</v>
      </c>
      <c r="L29" s="15"/>
      <c r="M29" s="31">
        <f t="shared" si="22"/>
        <v>-583</v>
      </c>
      <c r="N29" s="32">
        <f t="shared" si="23"/>
        <v>-0.68669022379269729</v>
      </c>
      <c r="O29" s="5"/>
      <c r="P29" s="33">
        <f t="shared" si="17"/>
        <v>0</v>
      </c>
      <c r="Q29" s="33">
        <f t="shared" si="5"/>
        <v>0.65721649484536082</v>
      </c>
    </row>
    <row r="30" spans="1:19" s="10" customFormat="1" ht="15" customHeight="1" x14ac:dyDescent="0.25">
      <c r="A30" s="15"/>
      <c r="B30" s="26" t="s">
        <v>21</v>
      </c>
      <c r="C30" s="43">
        <v>4</v>
      </c>
      <c r="D30" s="54"/>
      <c r="E30" s="45">
        <f t="shared" si="18"/>
        <v>1128</v>
      </c>
      <c r="F30" s="28">
        <v>1128</v>
      </c>
      <c r="G30" s="15"/>
      <c r="H30" s="47">
        <f t="shared" si="19"/>
        <v>4</v>
      </c>
      <c r="I30" s="55">
        <f t="shared" si="20"/>
        <v>510</v>
      </c>
      <c r="J30" s="55">
        <f t="shared" si="21"/>
        <v>516</v>
      </c>
      <c r="K30" s="28">
        <v>1026</v>
      </c>
      <c r="L30" s="15"/>
      <c r="M30" s="31">
        <f t="shared" si="22"/>
        <v>-612</v>
      </c>
      <c r="N30" s="32">
        <f t="shared" si="23"/>
        <v>-0.54255319148936176</v>
      </c>
      <c r="O30" s="5"/>
      <c r="P30" s="33">
        <f t="shared" si="17"/>
        <v>0</v>
      </c>
      <c r="Q30" s="33">
        <f t="shared" si="5"/>
        <v>0.49707602339181284</v>
      </c>
    </row>
    <row r="31" spans="1:19" s="10" customFormat="1" ht="15.75" customHeight="1" thickBot="1" x14ac:dyDescent="0.3">
      <c r="A31" s="15"/>
      <c r="B31" s="34" t="s">
        <v>22</v>
      </c>
      <c r="C31" s="51">
        <f>SUM(C27:C30)</f>
        <v>37</v>
      </c>
      <c r="D31" s="37">
        <f>ROUND(SUMPRODUCT($C$27:$C$30,D27:D30),0)</f>
        <v>0</v>
      </c>
      <c r="E31" s="37">
        <f>ROUND(SUMPRODUCT($C$27:$C$30,E27:E30),0)</f>
        <v>18867</v>
      </c>
      <c r="F31" s="37">
        <f>ROUND(SUMPRODUCT($C$27:$C$30,F27:F30),0)</f>
        <v>18867</v>
      </c>
      <c r="G31" s="15"/>
      <c r="H31" s="51">
        <f>SUM(H27:H30)</f>
        <v>37</v>
      </c>
      <c r="I31" s="37">
        <f>ROUND(SUMPRODUCT($H$27:$H$30,I27:I30),0)</f>
        <v>18870</v>
      </c>
      <c r="J31" s="37">
        <f>ROUND(SUMPRODUCT($H$27:$H$30,J27:J30),0)</f>
        <v>-1676</v>
      </c>
      <c r="K31" s="37">
        <f>ROUND(SUMPRODUCT(H27:H30,K27:K30),0)</f>
        <v>17194</v>
      </c>
      <c r="L31" s="15"/>
      <c r="M31" s="52"/>
      <c r="N31" s="39"/>
      <c r="O31" s="5"/>
      <c r="P31" s="33"/>
      <c r="Q31" s="33"/>
    </row>
    <row r="32" spans="1:19" s="10" customFormat="1" x14ac:dyDescent="0.25">
      <c r="A32" s="15"/>
      <c r="B32" s="56" t="s">
        <v>23</v>
      </c>
      <c r="C32" s="57">
        <f>+C31+C25+C13+C19</f>
        <v>196</v>
      </c>
      <c r="D32" s="58">
        <f>D13+D19+D25+D31</f>
        <v>0</v>
      </c>
      <c r="E32" s="58">
        <f>E13+E19+E25+E31</f>
        <v>114946</v>
      </c>
      <c r="F32" s="59">
        <f>F13+F25+F31+F19</f>
        <v>114946</v>
      </c>
      <c r="G32" s="15"/>
      <c r="H32" s="60">
        <f>H13+H25+H31+H19</f>
        <v>196</v>
      </c>
      <c r="I32" s="61">
        <f>I13+I19+I25+I31</f>
        <v>99960</v>
      </c>
      <c r="J32" s="61">
        <f>J13+J19+J25+J31</f>
        <v>2645</v>
      </c>
      <c r="K32" s="62">
        <f>+K31+K25+K13+K19</f>
        <v>102605</v>
      </c>
      <c r="L32" s="15"/>
      <c r="M32" s="15"/>
      <c r="N32" s="15"/>
      <c r="O32" s="5"/>
      <c r="P32" s="101" t="s">
        <v>24</v>
      </c>
      <c r="Q32" s="101" t="s">
        <v>24</v>
      </c>
    </row>
    <row r="33" spans="1:17" s="10" customFormat="1" ht="15.75" thickBot="1" x14ac:dyDescent="0.3">
      <c r="A33" s="15"/>
      <c r="B33" s="63" t="s">
        <v>25</v>
      </c>
      <c r="C33" s="23"/>
      <c r="D33" s="64">
        <f>D32*12</f>
        <v>0</v>
      </c>
      <c r="E33" s="64">
        <f>E32*12</f>
        <v>1379352</v>
      </c>
      <c r="F33" s="65">
        <f>+F32*12</f>
        <v>1379352</v>
      </c>
      <c r="G33" s="15"/>
      <c r="H33" s="66"/>
      <c r="I33" s="67">
        <f>I32*12</f>
        <v>1199520</v>
      </c>
      <c r="J33" s="64">
        <f>J32*12</f>
        <v>31740</v>
      </c>
      <c r="K33" s="65">
        <f>+K32*12</f>
        <v>1231260</v>
      </c>
      <c r="L33" s="68"/>
      <c r="M33" s="15"/>
      <c r="N33" s="15"/>
      <c r="O33" s="5"/>
      <c r="P33" s="101"/>
      <c r="Q33" s="101"/>
    </row>
    <row r="34" spans="1:17" s="10" customFormat="1" x14ac:dyDescent="0.25">
      <c r="A34" s="15"/>
      <c r="B34" s="69"/>
      <c r="C34" s="15"/>
      <c r="D34" s="70" t="s">
        <v>26</v>
      </c>
      <c r="E34" s="70" t="s">
        <v>27</v>
      </c>
      <c r="F34" s="15"/>
      <c r="G34" s="15"/>
      <c r="H34" s="15"/>
      <c r="I34" s="70" t="s">
        <v>26</v>
      </c>
      <c r="J34" s="70" t="s">
        <v>27</v>
      </c>
      <c r="K34" s="15"/>
      <c r="L34" s="15"/>
      <c r="M34" s="15"/>
      <c r="N34" s="15"/>
      <c r="O34" s="5"/>
      <c r="P34" s="71">
        <f>D32/F32</f>
        <v>0</v>
      </c>
      <c r="Q34" s="71">
        <f>I32/K32</f>
        <v>0.9742215291652454</v>
      </c>
    </row>
    <row r="35" spans="1:17" s="10" customFormat="1" x14ac:dyDescent="0.25">
      <c r="A35" s="15"/>
      <c r="B35" s="15"/>
      <c r="C35" s="15"/>
      <c r="D35" s="72">
        <f>D33/F33</f>
        <v>0</v>
      </c>
      <c r="E35" s="72">
        <f>E33/F33</f>
        <v>1</v>
      </c>
      <c r="F35" s="15"/>
      <c r="G35" s="15"/>
      <c r="H35" s="15"/>
      <c r="I35" s="72">
        <f>I33/K33</f>
        <v>0.9742215291652454</v>
      </c>
      <c r="J35" s="72">
        <f>J33/K33</f>
        <v>2.5778470834754642E-2</v>
      </c>
      <c r="K35" s="73"/>
      <c r="L35" s="74"/>
      <c r="M35" s="15"/>
      <c r="N35" s="15"/>
      <c r="O35" s="15"/>
      <c r="P35" s="9"/>
      <c r="Q35" s="9"/>
    </row>
    <row r="36" spans="1:17" s="10" customFormat="1" x14ac:dyDescent="0.25">
      <c r="A36" s="15"/>
      <c r="B36" s="15"/>
      <c r="C36" s="15"/>
      <c r="D36" s="15"/>
      <c r="E36" s="15"/>
      <c r="F36" s="15"/>
      <c r="G36" s="15"/>
      <c r="H36" s="15"/>
      <c r="I36" s="15"/>
      <c r="J36" s="15"/>
      <c r="K36" s="75"/>
      <c r="L36" s="15"/>
      <c r="M36" s="15"/>
      <c r="N36" s="15"/>
      <c r="O36" s="15"/>
      <c r="P36" s="9"/>
      <c r="Q36" s="9"/>
    </row>
    <row r="37" spans="1:17" s="10" customFormat="1" x14ac:dyDescent="0.25">
      <c r="A37"/>
      <c r="B37" s="76"/>
      <c r="C37" s="76"/>
      <c r="D37" s="76"/>
      <c r="E37" s="77">
        <f>D35+E35</f>
        <v>1</v>
      </c>
      <c r="F37" s="78"/>
      <c r="G37" s="79"/>
      <c r="H37" s="79"/>
      <c r="I37" s="79"/>
      <c r="J37" s="79">
        <f>I35+J35</f>
        <v>1</v>
      </c>
      <c r="K37" s="80"/>
      <c r="L37" s="76"/>
      <c r="M37" s="76"/>
      <c r="N37"/>
      <c r="O37"/>
      <c r="P37" s="81"/>
      <c r="Q37" s="81"/>
    </row>
    <row r="38" spans="1:17" s="10" customFormat="1" x14ac:dyDescent="0.25">
      <c r="A38"/>
      <c r="B38" s="76"/>
      <c r="C38" s="76"/>
      <c r="D38"/>
      <c r="E38" s="76"/>
      <c r="F38" s="76"/>
      <c r="G38" s="76"/>
      <c r="H38" s="76"/>
      <c r="I38"/>
      <c r="J38" s="76"/>
      <c r="K38" s="76"/>
      <c r="L38" s="76"/>
      <c r="M38" s="76"/>
      <c r="N38"/>
      <c r="O38"/>
      <c r="P38" s="81"/>
      <c r="Q38" s="81"/>
    </row>
    <row r="39" spans="1:17" s="10" customFormat="1" x14ac:dyDescent="0.25">
      <c r="A39"/>
      <c r="B39" s="76"/>
      <c r="C39" s="76"/>
      <c r="D39"/>
      <c r="E39" s="76"/>
      <c r="F39" s="76"/>
      <c r="G39" s="76"/>
      <c r="H39" s="76"/>
      <c r="I39"/>
      <c r="J39" s="76"/>
      <c r="K39" s="76"/>
      <c r="L39" s="76"/>
      <c r="M39" s="76"/>
      <c r="N39"/>
      <c r="O39"/>
      <c r="P39" s="81"/>
      <c r="Q39" s="81"/>
    </row>
    <row r="40" spans="1:17" s="10" customFormat="1" x14ac:dyDescent="0.25">
      <c r="A40"/>
      <c r="B40" s="76"/>
      <c r="C40"/>
      <c r="D40"/>
      <c r="E40"/>
      <c r="F40"/>
      <c r="G40"/>
      <c r="H40"/>
      <c r="I40"/>
      <c r="J40"/>
      <c r="K40"/>
      <c r="L40"/>
      <c r="M40"/>
      <c r="N40"/>
      <c r="O40"/>
      <c r="P40" s="81"/>
      <c r="Q40" s="81"/>
    </row>
    <row r="41" spans="1:17" s="10" customFormat="1" x14ac:dyDescent="0.25">
      <c r="A41"/>
      <c r="B41" s="76"/>
      <c r="C41"/>
      <c r="D41"/>
      <c r="E41"/>
      <c r="F41"/>
      <c r="G41"/>
      <c r="H41"/>
      <c r="I41"/>
      <c r="J41"/>
      <c r="K41"/>
      <c r="L41"/>
      <c r="M41"/>
      <c r="N41"/>
      <c r="O41"/>
      <c r="P41" s="81"/>
      <c r="Q41" s="81"/>
    </row>
  </sheetData>
  <mergeCells count="11">
    <mergeCell ref="P32:P33"/>
    <mergeCell ref="Q32:Q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50B7-FE18-43D4-9DB8-A0D987920218}">
  <sheetPr>
    <tabColor rgb="FFFF0000"/>
  </sheetPr>
  <dimension ref="A1:T41"/>
  <sheetViews>
    <sheetView topLeftCell="B1" zoomScale="75" zoomScaleNormal="75" workbookViewId="0">
      <selection activeCell="B27" sqref="B27"/>
    </sheetView>
  </sheetViews>
  <sheetFormatPr defaultRowHeight="15" x14ac:dyDescent="0.25"/>
  <cols>
    <col min="1" max="1" width="2.625" customWidth="1"/>
    <col min="2" max="2" width="18.25" bestFit="1" customWidth="1"/>
    <col min="4" max="4" width="14.125" customWidth="1"/>
    <col min="5" max="5" width="12.75" customWidth="1"/>
    <col min="6" max="6" width="13.75" bestFit="1" customWidth="1"/>
    <col min="7" max="7" width="1.75" customWidth="1"/>
    <col min="8" max="8" width="9" customWidth="1"/>
    <col min="9" max="9" width="14.25" customWidth="1"/>
    <col min="10" max="10" width="12.875" customWidth="1"/>
    <col min="11" max="11" width="12.625" customWidth="1"/>
    <col min="12" max="12" width="1.75" customWidth="1"/>
    <col min="13" max="13" width="11.625" customWidth="1"/>
    <col min="15" max="15" width="4.375" customWidth="1"/>
    <col min="16" max="16" width="15.375" customWidth="1"/>
    <col min="17" max="17" width="26.375" customWidth="1"/>
    <col min="18" max="18" width="15.375" style="81" hidden="1" customWidth="1"/>
    <col min="19" max="19" width="15.375" style="10" hidden="1" customWidth="1"/>
    <col min="20" max="20" width="9" style="10"/>
  </cols>
  <sheetData>
    <row r="1" spans="1:19" ht="18.75" x14ac:dyDescent="0.3">
      <c r="A1" s="5"/>
      <c r="B1" s="6" t="s">
        <v>7</v>
      </c>
      <c r="C1" s="7"/>
      <c r="D1" s="7"/>
      <c r="E1" s="7"/>
      <c r="F1" s="8"/>
      <c r="G1" s="7"/>
      <c r="H1" s="7"/>
      <c r="I1" s="7"/>
      <c r="J1" s="7"/>
      <c r="K1" s="7"/>
      <c r="L1" s="7"/>
      <c r="M1" s="7"/>
      <c r="N1" s="5"/>
      <c r="O1" s="5"/>
      <c r="P1" s="5"/>
      <c r="Q1" s="5"/>
      <c r="R1" s="9"/>
      <c r="S1" s="15"/>
    </row>
    <row r="2" spans="1:19" ht="18.75" x14ac:dyDescent="0.3">
      <c r="A2" s="5"/>
      <c r="B2" s="6" t="s">
        <v>28</v>
      </c>
      <c r="C2" s="7"/>
      <c r="D2" s="7"/>
      <c r="E2" s="7"/>
      <c r="F2" s="8"/>
      <c r="G2" s="7"/>
      <c r="H2" s="12"/>
      <c r="I2" s="12"/>
      <c r="J2" s="12"/>
      <c r="K2" s="82"/>
      <c r="L2" s="7"/>
      <c r="M2" s="8"/>
      <c r="N2" s="5"/>
      <c r="O2" s="5"/>
      <c r="P2" s="5"/>
      <c r="Q2" s="5"/>
      <c r="R2" s="9"/>
      <c r="S2" s="15"/>
    </row>
    <row r="3" spans="1:19" ht="15.75" thickBot="1" x14ac:dyDescent="0.3">
      <c r="A3" s="5"/>
      <c r="B3" s="14"/>
      <c r="C3" s="5"/>
      <c r="D3" s="5"/>
      <c r="E3" s="5"/>
      <c r="F3" s="5"/>
      <c r="G3" s="5"/>
      <c r="H3" s="5"/>
      <c r="I3" s="5"/>
      <c r="J3" s="5"/>
      <c r="K3" s="5"/>
      <c r="L3" s="5"/>
      <c r="M3" s="5"/>
      <c r="N3" s="5"/>
      <c r="O3" s="5"/>
      <c r="P3" s="5"/>
      <c r="Q3" s="5"/>
      <c r="R3" s="9"/>
      <c r="S3" s="15"/>
    </row>
    <row r="4" spans="1:19" s="10" customFormat="1" ht="15.75" thickBot="1" x14ac:dyDescent="0.3">
      <c r="A4" s="15"/>
      <c r="B4" s="14"/>
      <c r="C4" s="117" t="s">
        <v>31</v>
      </c>
      <c r="D4" s="118"/>
      <c r="E4" s="118"/>
      <c r="F4" s="119"/>
      <c r="G4" s="15"/>
      <c r="H4" s="117" t="s">
        <v>32</v>
      </c>
      <c r="I4" s="118"/>
      <c r="J4" s="118"/>
      <c r="K4" s="118"/>
      <c r="L4" s="118"/>
      <c r="M4" s="118"/>
      <c r="N4" s="119"/>
      <c r="O4" s="15"/>
      <c r="P4" s="15"/>
      <c r="Q4" s="15"/>
      <c r="R4" s="9"/>
      <c r="S4" s="15"/>
    </row>
    <row r="5" spans="1:19" ht="15.75" thickBot="1" x14ac:dyDescent="0.3">
      <c r="A5" s="5"/>
      <c r="B5" s="5"/>
      <c r="C5" s="7"/>
      <c r="D5" s="7"/>
      <c r="E5" s="7"/>
      <c r="F5" s="99" t="s">
        <v>38</v>
      </c>
      <c r="G5" s="7"/>
      <c r="H5" s="7"/>
      <c r="I5" s="7"/>
      <c r="J5" s="7"/>
      <c r="K5" s="100" t="s">
        <v>39</v>
      </c>
      <c r="L5" s="7"/>
      <c r="M5" s="7"/>
      <c r="N5" s="5"/>
      <c r="O5" s="5"/>
      <c r="P5" s="5"/>
      <c r="Q5" s="5"/>
      <c r="R5" s="9"/>
      <c r="S5" s="15"/>
    </row>
    <row r="6" spans="1:19" ht="30.75" customHeight="1" thickBot="1" x14ac:dyDescent="0.3">
      <c r="A6" s="15"/>
      <c r="B6" s="15"/>
      <c r="C6" s="16" t="s">
        <v>10</v>
      </c>
      <c r="D6" s="105" t="s">
        <v>11</v>
      </c>
      <c r="E6" s="105" t="s">
        <v>12</v>
      </c>
      <c r="F6" s="107" t="s">
        <v>37</v>
      </c>
      <c r="G6" s="15"/>
      <c r="H6" s="17"/>
      <c r="I6" s="109" t="s">
        <v>11</v>
      </c>
      <c r="J6" s="109" t="s">
        <v>12</v>
      </c>
      <c r="K6" s="111" t="s">
        <v>34</v>
      </c>
      <c r="L6" s="15"/>
      <c r="M6" s="113" t="s">
        <v>13</v>
      </c>
      <c r="N6" s="114"/>
      <c r="O6" s="5"/>
      <c r="P6" s="5"/>
      <c r="Q6" s="5"/>
      <c r="R6" s="9"/>
      <c r="S6" s="15"/>
    </row>
    <row r="7" spans="1:19" ht="15.75" thickBot="1" x14ac:dyDescent="0.3">
      <c r="A7" s="15"/>
      <c r="B7" s="15"/>
      <c r="C7" s="18" t="s">
        <v>14</v>
      </c>
      <c r="D7" s="106"/>
      <c r="E7" s="106"/>
      <c r="F7" s="108"/>
      <c r="G7" s="15"/>
      <c r="H7" s="19" t="s">
        <v>14</v>
      </c>
      <c r="I7" s="110"/>
      <c r="J7" s="110"/>
      <c r="K7" s="112"/>
      <c r="L7" s="15"/>
      <c r="M7" s="19" t="s">
        <v>15</v>
      </c>
      <c r="N7" s="19" t="s">
        <v>16</v>
      </c>
      <c r="O7" s="5"/>
      <c r="P7" s="5"/>
      <c r="Q7" s="5"/>
      <c r="R7" s="9">
        <v>2017</v>
      </c>
      <c r="S7" s="9">
        <v>2018</v>
      </c>
    </row>
    <row r="8" spans="1:19" ht="15.75" thickBot="1" x14ac:dyDescent="0.3">
      <c r="A8" s="15"/>
      <c r="B8" s="20" t="s">
        <v>40</v>
      </c>
      <c r="C8" s="21"/>
      <c r="D8" s="22"/>
      <c r="E8" s="22"/>
      <c r="F8" s="22"/>
      <c r="G8" s="10"/>
      <c r="H8" s="21"/>
      <c r="I8" s="21"/>
      <c r="J8" s="21"/>
      <c r="K8" s="23"/>
      <c r="L8" s="10"/>
      <c r="M8" s="24"/>
      <c r="N8" s="25"/>
      <c r="O8" s="5"/>
      <c r="P8" s="5"/>
      <c r="Q8" s="5"/>
      <c r="R8" s="9" t="s">
        <v>17</v>
      </c>
      <c r="S8" s="15" t="s">
        <v>17</v>
      </c>
    </row>
    <row r="9" spans="1:19" x14ac:dyDescent="0.25">
      <c r="A9" s="15"/>
      <c r="B9" s="26" t="s">
        <v>18</v>
      </c>
      <c r="C9" s="27">
        <v>46</v>
      </c>
      <c r="D9" s="28"/>
      <c r="E9" s="29">
        <f>F9-D9</f>
        <v>560</v>
      </c>
      <c r="F9" s="28">
        <v>560</v>
      </c>
      <c r="G9" s="15"/>
      <c r="H9" s="30">
        <f>C9</f>
        <v>46</v>
      </c>
      <c r="I9" s="29">
        <f>P27</f>
        <v>405</v>
      </c>
      <c r="J9" s="29">
        <f>K9-I9</f>
        <v>108</v>
      </c>
      <c r="K9" s="28">
        <v>513</v>
      </c>
      <c r="L9" s="15"/>
      <c r="M9" s="31">
        <f>J9-E9</f>
        <v>-452</v>
      </c>
      <c r="N9" s="32">
        <f>J9/E9-1</f>
        <v>-0.80714285714285716</v>
      </c>
      <c r="O9" s="5"/>
      <c r="P9" s="5"/>
      <c r="Q9" s="5"/>
      <c r="R9" s="33">
        <f>D9/F9</f>
        <v>0</v>
      </c>
      <c r="S9" s="33">
        <f>I9/K9</f>
        <v>0.78947368421052633</v>
      </c>
    </row>
    <row r="10" spans="1:19" x14ac:dyDescent="0.25">
      <c r="A10" s="15"/>
      <c r="B10" s="95" t="s">
        <v>19</v>
      </c>
      <c r="C10" s="27">
        <v>1</v>
      </c>
      <c r="D10" s="28"/>
      <c r="E10" s="29">
        <f t="shared" ref="E10:E12" si="0">F10-D10</f>
        <v>1051</v>
      </c>
      <c r="F10" s="28">
        <v>1051</v>
      </c>
      <c r="G10" s="15"/>
      <c r="H10" s="30">
        <f t="shared" ref="H10:H12" si="1">C10</f>
        <v>1</v>
      </c>
      <c r="I10" s="29">
        <f>P28</f>
        <v>595</v>
      </c>
      <c r="J10" s="29">
        <f t="shared" ref="J10:J12" si="2">K10-I10</f>
        <v>327</v>
      </c>
      <c r="K10" s="28">
        <v>922</v>
      </c>
      <c r="L10" s="15"/>
      <c r="M10" s="31">
        <f t="shared" ref="M10:M12" si="3">J10-E10</f>
        <v>-724</v>
      </c>
      <c r="N10" s="32">
        <f t="shared" ref="N10:N12" si="4">J10/E10-1</f>
        <v>-0.68886774500475734</v>
      </c>
      <c r="O10" s="5"/>
      <c r="P10" s="5"/>
      <c r="Q10" s="5"/>
      <c r="R10" s="33">
        <f t="shared" ref="R10:R11" si="5">D10/F10</f>
        <v>0</v>
      </c>
      <c r="S10" s="33">
        <f t="shared" ref="S10:S30" si="6">I10/K10</f>
        <v>0.64533622559652926</v>
      </c>
    </row>
    <row r="11" spans="1:19" x14ac:dyDescent="0.25">
      <c r="A11" s="15"/>
      <c r="B11" s="26" t="s">
        <v>20</v>
      </c>
      <c r="C11" s="27">
        <v>1</v>
      </c>
      <c r="D11" s="28"/>
      <c r="E11" s="29">
        <f t="shared" si="0"/>
        <v>1229</v>
      </c>
      <c r="F11" s="28">
        <v>1229</v>
      </c>
      <c r="G11" s="15"/>
      <c r="H11" s="30">
        <f t="shared" si="1"/>
        <v>1</v>
      </c>
      <c r="I11" s="29">
        <f>P29</f>
        <v>565</v>
      </c>
      <c r="J11" s="29">
        <f t="shared" si="2"/>
        <v>560</v>
      </c>
      <c r="K11" s="28">
        <v>1125</v>
      </c>
      <c r="L11" s="15"/>
      <c r="M11" s="31">
        <f t="shared" si="3"/>
        <v>-669</v>
      </c>
      <c r="N11" s="32">
        <f t="shared" si="4"/>
        <v>-0.54434499593165175</v>
      </c>
      <c r="O11" s="5"/>
      <c r="P11" s="5"/>
      <c r="Q11" s="5"/>
      <c r="R11" s="33">
        <f t="shared" si="5"/>
        <v>0</v>
      </c>
      <c r="S11" s="33">
        <f t="shared" si="6"/>
        <v>0.50222222222222224</v>
      </c>
    </row>
    <row r="12" spans="1:19" x14ac:dyDescent="0.25">
      <c r="A12" s="15"/>
      <c r="B12" s="26" t="s">
        <v>21</v>
      </c>
      <c r="C12" s="27">
        <v>2</v>
      </c>
      <c r="D12" s="28"/>
      <c r="E12" s="29">
        <f t="shared" si="0"/>
        <v>1639</v>
      </c>
      <c r="F12" s="28">
        <v>1639</v>
      </c>
      <c r="G12" s="15"/>
      <c r="H12" s="30">
        <f t="shared" si="1"/>
        <v>2</v>
      </c>
      <c r="I12" s="29">
        <f>P30</f>
        <v>790</v>
      </c>
      <c r="J12" s="29">
        <f t="shared" si="2"/>
        <v>695</v>
      </c>
      <c r="K12" s="28">
        <v>1485</v>
      </c>
      <c r="L12" s="15"/>
      <c r="M12" s="31">
        <f t="shared" si="3"/>
        <v>-944</v>
      </c>
      <c r="N12" s="32">
        <f t="shared" si="4"/>
        <v>-0.57596095179987805</v>
      </c>
      <c r="O12" s="5"/>
      <c r="P12" s="5"/>
      <c r="Q12" s="5"/>
      <c r="R12" s="33">
        <f>D12/F12</f>
        <v>0</v>
      </c>
      <c r="S12" s="33">
        <f t="shared" si="6"/>
        <v>0.53198653198653201</v>
      </c>
    </row>
    <row r="13" spans="1:19" ht="15.75" thickBot="1" x14ac:dyDescent="0.3">
      <c r="A13" s="15"/>
      <c r="B13" s="34" t="s">
        <v>22</v>
      </c>
      <c r="C13" s="35">
        <f>SUM(C9:C12)</f>
        <v>50</v>
      </c>
      <c r="D13" s="36">
        <f>ROUND(SUMPRODUCT($C$9:$C$12,D9:D12),0)</f>
        <v>0</v>
      </c>
      <c r="E13" s="36">
        <f>ROUND(SUMPRODUCT($C$9:$C$12,E9:E12),0)</f>
        <v>31318</v>
      </c>
      <c r="F13" s="36">
        <f>ROUND(SUMPRODUCT($C$9:$C$12,F9:F12),0)</f>
        <v>31318</v>
      </c>
      <c r="G13" s="15"/>
      <c r="H13" s="35">
        <f>SUM(H9:H12)</f>
        <v>50</v>
      </c>
      <c r="I13" s="37">
        <f>ROUND(SUMPRODUCT($H$9:$H$12,I9:I12),0)</f>
        <v>21370</v>
      </c>
      <c r="J13" s="37">
        <f>ROUND(SUMPRODUCT($H$9:$H$12,J9:J12),0)</f>
        <v>7245</v>
      </c>
      <c r="K13" s="37">
        <f>ROUND(SUMPRODUCT($H$9:$H$12,K9:K12),0)</f>
        <v>28615</v>
      </c>
      <c r="L13" s="15"/>
      <c r="M13" s="38"/>
      <c r="N13" s="39"/>
      <c r="O13" s="5"/>
      <c r="P13" s="5"/>
      <c r="Q13" s="5"/>
      <c r="R13" s="33"/>
      <c r="S13" s="33"/>
    </row>
    <row r="14" spans="1:19" ht="15.75" thickBot="1" x14ac:dyDescent="0.3">
      <c r="A14" s="15"/>
      <c r="B14" s="20" t="s">
        <v>41</v>
      </c>
      <c r="C14" s="21"/>
      <c r="D14" s="22"/>
      <c r="E14" s="22"/>
      <c r="F14" s="22"/>
      <c r="G14" s="10"/>
      <c r="H14" s="21"/>
      <c r="I14" s="22"/>
      <c r="J14" s="22"/>
      <c r="K14" s="23"/>
      <c r="L14" s="10"/>
      <c r="M14" s="24"/>
      <c r="N14" s="25"/>
      <c r="O14" s="5"/>
      <c r="P14" s="5"/>
      <c r="Q14" s="5"/>
      <c r="R14" s="33"/>
      <c r="S14" s="33"/>
    </row>
    <row r="15" spans="1:19" x14ac:dyDescent="0.25">
      <c r="A15" s="15"/>
      <c r="B15" s="26" t="s">
        <v>18</v>
      </c>
      <c r="C15" s="27">
        <v>48</v>
      </c>
      <c r="D15" s="28"/>
      <c r="E15" s="29">
        <f>F15-D15</f>
        <v>560</v>
      </c>
      <c r="F15" s="28">
        <v>560</v>
      </c>
      <c r="G15" s="15"/>
      <c r="H15" s="30">
        <f>C15</f>
        <v>48</v>
      </c>
      <c r="I15" s="29">
        <f>P27</f>
        <v>405</v>
      </c>
      <c r="J15" s="29">
        <f>K15-I15</f>
        <v>77</v>
      </c>
      <c r="K15" s="28">
        <v>482</v>
      </c>
      <c r="L15" s="15"/>
      <c r="M15" s="31">
        <f>J15-E15</f>
        <v>-483</v>
      </c>
      <c r="N15" s="32">
        <f>J15/E15-1</f>
        <v>-0.86250000000000004</v>
      </c>
      <c r="O15" s="5"/>
      <c r="P15" s="5"/>
      <c r="Q15" s="5"/>
      <c r="R15" s="33">
        <f>D15/F15</f>
        <v>0</v>
      </c>
      <c r="S15" s="33">
        <f t="shared" si="6"/>
        <v>0.84024896265560167</v>
      </c>
    </row>
    <row r="16" spans="1:19" x14ac:dyDescent="0.25">
      <c r="A16" s="15"/>
      <c r="B16" s="95" t="s">
        <v>19</v>
      </c>
      <c r="C16" s="27">
        <v>2</v>
      </c>
      <c r="D16" s="28"/>
      <c r="E16" s="29">
        <f t="shared" ref="E16:E18" si="7">F16-D16</f>
        <v>992</v>
      </c>
      <c r="F16" s="28">
        <v>992</v>
      </c>
      <c r="G16" s="15"/>
      <c r="H16" s="30">
        <f t="shared" ref="H16:H18" si="8">C16</f>
        <v>2</v>
      </c>
      <c r="I16" s="29">
        <f>P28</f>
        <v>595</v>
      </c>
      <c r="J16" s="29">
        <f t="shared" ref="J16:J18" si="9">K16-I16</f>
        <v>275</v>
      </c>
      <c r="K16" s="28">
        <v>870</v>
      </c>
      <c r="L16" s="15"/>
      <c r="M16" s="31">
        <f t="shared" ref="M16:M18" si="10">J16-E16</f>
        <v>-717</v>
      </c>
      <c r="N16" s="32">
        <f t="shared" ref="N16:N18" si="11">J16/E16-1</f>
        <v>-0.72278225806451613</v>
      </c>
      <c r="O16" s="5"/>
      <c r="P16" s="5"/>
      <c r="Q16" s="5"/>
      <c r="R16" s="33">
        <f t="shared" ref="R16:R18" si="12">D16/F16</f>
        <v>0</v>
      </c>
      <c r="S16" s="33">
        <f t="shared" si="6"/>
        <v>0.68390804597701149</v>
      </c>
    </row>
    <row r="17" spans="1:19" x14ac:dyDescent="0.25">
      <c r="A17" s="15"/>
      <c r="B17" s="26" t="s">
        <v>20</v>
      </c>
      <c r="C17" s="27">
        <v>1</v>
      </c>
      <c r="D17" s="28"/>
      <c r="E17" s="29">
        <f t="shared" si="7"/>
        <v>1152</v>
      </c>
      <c r="F17" s="28">
        <v>1152</v>
      </c>
      <c r="G17" s="15"/>
      <c r="H17" s="30">
        <f t="shared" si="8"/>
        <v>1</v>
      </c>
      <c r="I17" s="29">
        <f>P29</f>
        <v>565</v>
      </c>
      <c r="J17" s="29">
        <f t="shared" si="9"/>
        <v>498</v>
      </c>
      <c r="K17" s="28">
        <v>1063</v>
      </c>
      <c r="L17" s="15"/>
      <c r="M17" s="31">
        <f t="shared" si="10"/>
        <v>-654</v>
      </c>
      <c r="N17" s="32">
        <f t="shared" si="11"/>
        <v>-0.56770833333333326</v>
      </c>
      <c r="O17" s="5"/>
      <c r="P17" s="5"/>
      <c r="Q17" s="5"/>
      <c r="R17" s="33">
        <f t="shared" si="12"/>
        <v>0</v>
      </c>
      <c r="S17" s="33">
        <f t="shared" si="6"/>
        <v>0.5315145813734713</v>
      </c>
    </row>
    <row r="18" spans="1:19" x14ac:dyDescent="0.25">
      <c r="A18" s="15"/>
      <c r="B18" s="26" t="s">
        <v>21</v>
      </c>
      <c r="C18" s="27">
        <v>3</v>
      </c>
      <c r="D18" s="28"/>
      <c r="E18" s="29">
        <f t="shared" si="7"/>
        <v>1538</v>
      </c>
      <c r="F18" s="28">
        <v>1538</v>
      </c>
      <c r="G18" s="15"/>
      <c r="H18" s="30">
        <f t="shared" si="8"/>
        <v>3</v>
      </c>
      <c r="I18" s="29">
        <f>P30</f>
        <v>790</v>
      </c>
      <c r="J18" s="29">
        <f t="shared" si="9"/>
        <v>611</v>
      </c>
      <c r="K18" s="28">
        <v>1401</v>
      </c>
      <c r="L18" s="15"/>
      <c r="M18" s="31">
        <f t="shared" si="10"/>
        <v>-927</v>
      </c>
      <c r="N18" s="32">
        <f t="shared" si="11"/>
        <v>-0.60273081924577365</v>
      </c>
      <c r="O18" s="5"/>
      <c r="P18" s="5"/>
      <c r="Q18" s="5"/>
      <c r="R18" s="33">
        <f t="shared" si="12"/>
        <v>0</v>
      </c>
      <c r="S18" s="33">
        <f t="shared" si="6"/>
        <v>0.56388294075660239</v>
      </c>
    </row>
    <row r="19" spans="1:19" ht="15.75" thickBot="1" x14ac:dyDescent="0.3">
      <c r="A19" s="15"/>
      <c r="B19" s="34" t="s">
        <v>22</v>
      </c>
      <c r="C19" s="35">
        <f>SUM(C15:C18)</f>
        <v>54</v>
      </c>
      <c r="D19" s="36">
        <f>ROUND(SUMPRODUCT($C$15:$C$18,D15:D18),0)</f>
        <v>0</v>
      </c>
      <c r="E19" s="36">
        <f>ROUND(SUMPRODUCT($C$15:$C$18,E15:E18),0)</f>
        <v>34630</v>
      </c>
      <c r="F19" s="36">
        <f>ROUND(SUMPRODUCT($C$15:$C$18,F15:F18),0)</f>
        <v>34630</v>
      </c>
      <c r="G19" s="15"/>
      <c r="H19" s="35">
        <f>SUM(H15:H18)</f>
        <v>54</v>
      </c>
      <c r="I19" s="37">
        <f>ROUND(SUMPRODUCT($H$15:$H$18,I15:I18),0)</f>
        <v>23565</v>
      </c>
      <c r="J19" s="37">
        <f>ROUND(SUMPRODUCT($H$15:$H$18,J15:J18),0)</f>
        <v>6577</v>
      </c>
      <c r="K19" s="37">
        <f>ROUND(SUMPRODUCT($H$15:$H$18,K15:K18),0)</f>
        <v>30142</v>
      </c>
      <c r="L19" s="15"/>
      <c r="M19" s="38"/>
      <c r="N19" s="39"/>
      <c r="O19" s="5"/>
      <c r="P19" s="5"/>
      <c r="Q19" s="5"/>
      <c r="R19" s="33"/>
      <c r="S19" s="33"/>
    </row>
    <row r="20" spans="1:19" ht="15.75" thickBot="1" x14ac:dyDescent="0.3">
      <c r="A20" s="15"/>
      <c r="B20" s="20" t="s">
        <v>42</v>
      </c>
      <c r="C20" s="21"/>
      <c r="D20" s="22"/>
      <c r="E20" s="22"/>
      <c r="F20" s="22"/>
      <c r="G20" s="10"/>
      <c r="H20" s="40"/>
      <c r="I20" s="41"/>
      <c r="J20" s="41"/>
      <c r="K20" s="25"/>
      <c r="L20" s="10"/>
      <c r="M20" s="42"/>
      <c r="N20" s="25"/>
      <c r="O20" s="5"/>
      <c r="P20" s="5"/>
      <c r="Q20" s="5"/>
      <c r="R20" s="33"/>
      <c r="S20" s="33"/>
    </row>
    <row r="21" spans="1:19" x14ac:dyDescent="0.25">
      <c r="A21" s="15"/>
      <c r="B21" s="26" t="s">
        <v>18</v>
      </c>
      <c r="C21" s="43">
        <v>49</v>
      </c>
      <c r="D21" s="44"/>
      <c r="E21" s="45">
        <f>F21-D21</f>
        <v>484.5</v>
      </c>
      <c r="F21" s="46">
        <v>484.5</v>
      </c>
      <c r="G21" s="15"/>
      <c r="H21" s="47">
        <f>C21</f>
        <v>49</v>
      </c>
      <c r="I21" s="45">
        <f>P27</f>
        <v>405</v>
      </c>
      <c r="J21" s="45">
        <f>K21-I21</f>
        <v>22</v>
      </c>
      <c r="K21" s="28">
        <v>427</v>
      </c>
      <c r="L21" s="15"/>
      <c r="M21" s="48">
        <f>J21-E21</f>
        <v>-462.5</v>
      </c>
      <c r="N21" s="49">
        <f>J21/E21-1</f>
        <v>-0.95459236326109387</v>
      </c>
      <c r="O21" s="5"/>
      <c r="P21" s="5"/>
      <c r="Q21" s="5"/>
      <c r="R21" s="33">
        <f>D21/F21</f>
        <v>0</v>
      </c>
      <c r="S21" s="33">
        <f t="shared" si="6"/>
        <v>0.94847775175644033</v>
      </c>
    </row>
    <row r="22" spans="1:19" x14ac:dyDescent="0.25">
      <c r="A22" s="15"/>
      <c r="B22" s="95" t="s">
        <v>19</v>
      </c>
      <c r="C22" s="43">
        <v>3</v>
      </c>
      <c r="D22" s="44"/>
      <c r="E22" s="45">
        <f t="shared" ref="E22:E24" si="13">F22-D22</f>
        <v>879</v>
      </c>
      <c r="F22" s="28">
        <v>879</v>
      </c>
      <c r="G22" s="15"/>
      <c r="H22" s="47">
        <f t="shared" ref="H22:H24" si="14">C22</f>
        <v>3</v>
      </c>
      <c r="I22" s="45">
        <f>P28</f>
        <v>595</v>
      </c>
      <c r="J22" s="45">
        <f t="shared" ref="J22:J24" si="15">K22-I22</f>
        <v>176</v>
      </c>
      <c r="K22" s="28">
        <v>771</v>
      </c>
      <c r="L22" s="15"/>
      <c r="M22" s="50">
        <f t="shared" ref="M22:M24" si="16">J22-E22</f>
        <v>-703</v>
      </c>
      <c r="N22" s="32">
        <f t="shared" ref="N22:N24" si="17">J22/E22-1</f>
        <v>-0.79977246871444829</v>
      </c>
      <c r="O22" s="5"/>
      <c r="P22" s="5"/>
      <c r="Q22" s="5"/>
      <c r="R22" s="33">
        <f t="shared" ref="R22:R30" si="18">D22/F22</f>
        <v>0</v>
      </c>
      <c r="S22" s="33">
        <f t="shared" si="6"/>
        <v>0.77172503242542156</v>
      </c>
    </row>
    <row r="23" spans="1:19" x14ac:dyDescent="0.25">
      <c r="A23" s="15"/>
      <c r="B23" s="26" t="s">
        <v>20</v>
      </c>
      <c r="C23" s="43">
        <v>1</v>
      </c>
      <c r="D23" s="44"/>
      <c r="E23" s="45">
        <f t="shared" si="13"/>
        <v>1021</v>
      </c>
      <c r="F23" s="28">
        <v>1021</v>
      </c>
      <c r="G23" s="15"/>
      <c r="H23" s="47">
        <f t="shared" si="14"/>
        <v>1</v>
      </c>
      <c r="I23" s="45">
        <f>P29</f>
        <v>565</v>
      </c>
      <c r="J23" s="45">
        <f t="shared" si="15"/>
        <v>373</v>
      </c>
      <c r="K23" s="28">
        <v>938</v>
      </c>
      <c r="L23" s="15"/>
      <c r="M23" s="50">
        <f t="shared" si="16"/>
        <v>-648</v>
      </c>
      <c r="N23" s="32">
        <f t="shared" si="17"/>
        <v>-0.63467189030362392</v>
      </c>
      <c r="O23" s="5"/>
      <c r="P23" s="5"/>
      <c r="Q23" s="5"/>
      <c r="R23" s="33">
        <f t="shared" si="18"/>
        <v>0</v>
      </c>
      <c r="S23" s="33">
        <f t="shared" si="6"/>
        <v>0.60234541577825162</v>
      </c>
    </row>
    <row r="24" spans="1:19" ht="15.75" thickBot="1" x14ac:dyDescent="0.3">
      <c r="A24" s="15"/>
      <c r="B24" s="26" t="s">
        <v>21</v>
      </c>
      <c r="C24" s="43">
        <v>2</v>
      </c>
      <c r="D24" s="44"/>
      <c r="E24" s="45">
        <f t="shared" si="13"/>
        <v>1366</v>
      </c>
      <c r="F24" s="28">
        <v>1366</v>
      </c>
      <c r="G24" s="15"/>
      <c r="H24" s="47">
        <f t="shared" si="14"/>
        <v>2</v>
      </c>
      <c r="I24" s="45">
        <f>P30</f>
        <v>790</v>
      </c>
      <c r="J24" s="45">
        <f t="shared" si="15"/>
        <v>450</v>
      </c>
      <c r="K24" s="28">
        <v>1240</v>
      </c>
      <c r="L24" s="15"/>
      <c r="M24" s="50">
        <f t="shared" si="16"/>
        <v>-916</v>
      </c>
      <c r="N24" s="32">
        <f t="shared" si="17"/>
        <v>-0.67057101024890198</v>
      </c>
      <c r="O24" s="5"/>
      <c r="P24" s="5"/>
      <c r="Q24" s="5"/>
      <c r="R24" s="33">
        <f t="shared" si="18"/>
        <v>0</v>
      </c>
      <c r="S24" s="33">
        <f t="shared" si="6"/>
        <v>0.63709677419354838</v>
      </c>
    </row>
    <row r="25" spans="1:19" ht="15.75" thickBot="1" x14ac:dyDescent="0.3">
      <c r="A25" s="15"/>
      <c r="B25" s="34" t="s">
        <v>22</v>
      </c>
      <c r="C25" s="51">
        <f>SUM(C21:C24)</f>
        <v>55</v>
      </c>
      <c r="D25" s="37">
        <f>ROUND(SUMPRODUCT($C$21:$C$24,D21:D24),0)</f>
        <v>0</v>
      </c>
      <c r="E25" s="37">
        <f>ROUND(SUMPRODUCT($C$21:$C$24,E21:E24),0)</f>
        <v>30131</v>
      </c>
      <c r="F25" s="37">
        <f>ROUND(SUMPRODUCT($C$21:$C$24,F21:F24),0)</f>
        <v>30131</v>
      </c>
      <c r="G25" s="15"/>
      <c r="H25" s="51">
        <f>SUM(H21:H24)</f>
        <v>55</v>
      </c>
      <c r="I25" s="37">
        <f>ROUND(SUMPRODUCT($H$21:$H$24,I21:I24),0)</f>
        <v>23775</v>
      </c>
      <c r="J25" s="37">
        <f>ROUND(SUMPRODUCT($H$21:$H$24,J21:J24),0)</f>
        <v>2879</v>
      </c>
      <c r="K25" s="37">
        <f>ROUND(SUMPRODUCT($H$21:$H$24,K21:K24),0)</f>
        <v>26654</v>
      </c>
      <c r="L25" s="15"/>
      <c r="M25" s="52"/>
      <c r="N25" s="39"/>
      <c r="O25" s="5"/>
      <c r="P25" s="115" t="s">
        <v>29</v>
      </c>
      <c r="Q25" s="115" t="s">
        <v>36</v>
      </c>
      <c r="R25" s="33"/>
      <c r="S25" s="33"/>
    </row>
    <row r="26" spans="1:19" ht="15.75" customHeight="1" thickBot="1" x14ac:dyDescent="0.3">
      <c r="A26" s="15"/>
      <c r="B26" s="20" t="s">
        <v>43</v>
      </c>
      <c r="C26" s="21"/>
      <c r="D26" s="21"/>
      <c r="E26" s="21"/>
      <c r="F26" s="25"/>
      <c r="G26" s="10"/>
      <c r="H26" s="40"/>
      <c r="I26" s="40"/>
      <c r="J26" s="21"/>
      <c r="K26" s="53"/>
      <c r="L26" s="10"/>
      <c r="M26" s="42"/>
      <c r="N26" s="25"/>
      <c r="O26" s="5"/>
      <c r="P26" s="116"/>
      <c r="Q26" s="116"/>
      <c r="R26" s="33"/>
      <c r="S26" s="33"/>
    </row>
    <row r="27" spans="1:19" ht="15" customHeight="1" x14ac:dyDescent="0.25">
      <c r="A27" s="15"/>
      <c r="B27" s="26" t="s">
        <v>18</v>
      </c>
      <c r="C27" s="43">
        <v>29</v>
      </c>
      <c r="D27" s="54"/>
      <c r="E27" s="45">
        <f t="shared" ref="E27:E30" si="19">F27-D27</f>
        <v>386.5</v>
      </c>
      <c r="F27" s="46">
        <v>386.5</v>
      </c>
      <c r="G27" s="15"/>
      <c r="H27" s="47">
        <f>C27</f>
        <v>29</v>
      </c>
      <c r="I27" s="55">
        <f>P27</f>
        <v>405</v>
      </c>
      <c r="J27" s="55">
        <f>K27-I27</f>
        <v>-51</v>
      </c>
      <c r="K27" s="46">
        <v>354</v>
      </c>
      <c r="L27" s="15"/>
      <c r="M27" s="48">
        <f>J27-E27</f>
        <v>-437.5</v>
      </c>
      <c r="N27" s="49">
        <f>J27/E27-1</f>
        <v>-1.1319534282018111</v>
      </c>
      <c r="O27" s="5"/>
      <c r="P27" s="83">
        <v>405</v>
      </c>
      <c r="Q27" s="84">
        <f>I27/K27</f>
        <v>1.1440677966101696</v>
      </c>
      <c r="R27" s="33">
        <f>D27/F27</f>
        <v>0</v>
      </c>
      <c r="S27" s="33">
        <f>I27/K27</f>
        <v>1.1440677966101696</v>
      </c>
    </row>
    <row r="28" spans="1:19" ht="15" customHeight="1" x14ac:dyDescent="0.25">
      <c r="A28" s="15"/>
      <c r="B28" s="95" t="s">
        <v>19</v>
      </c>
      <c r="C28" s="43">
        <v>2</v>
      </c>
      <c r="D28" s="54"/>
      <c r="E28" s="45">
        <f t="shared" si="19"/>
        <v>724</v>
      </c>
      <c r="F28" s="28">
        <v>724</v>
      </c>
      <c r="G28" s="15"/>
      <c r="H28" s="47">
        <f t="shared" ref="H28:H30" si="20">C28</f>
        <v>2</v>
      </c>
      <c r="I28" s="55">
        <f>P28</f>
        <v>595</v>
      </c>
      <c r="J28" s="55">
        <f t="shared" ref="J28:J30" si="21">K28-I28</f>
        <v>41</v>
      </c>
      <c r="K28" s="28">
        <v>636</v>
      </c>
      <c r="L28" s="15"/>
      <c r="M28" s="50">
        <f>J28-E28</f>
        <v>-683</v>
      </c>
      <c r="N28" s="32">
        <f t="shared" ref="N28:N30" si="22">J28/E28-1</f>
        <v>-0.9433701657458563</v>
      </c>
      <c r="O28" s="5"/>
      <c r="P28" s="83">
        <v>595</v>
      </c>
      <c r="Q28" s="84">
        <f>I28/K28</f>
        <v>0.93553459119496851</v>
      </c>
      <c r="R28" s="33">
        <f t="shared" si="18"/>
        <v>0</v>
      </c>
      <c r="S28" s="33">
        <f t="shared" si="6"/>
        <v>0.93553459119496851</v>
      </c>
    </row>
    <row r="29" spans="1:19" ht="15" customHeight="1" x14ac:dyDescent="0.25">
      <c r="A29" s="15"/>
      <c r="B29" s="26" t="s">
        <v>20</v>
      </c>
      <c r="C29" s="43">
        <v>2</v>
      </c>
      <c r="D29" s="54"/>
      <c r="E29" s="45">
        <f t="shared" si="19"/>
        <v>849</v>
      </c>
      <c r="F29" s="28">
        <v>849</v>
      </c>
      <c r="G29" s="15"/>
      <c r="H29" s="47">
        <f t="shared" si="20"/>
        <v>2</v>
      </c>
      <c r="I29" s="55">
        <f>P29</f>
        <v>565</v>
      </c>
      <c r="J29" s="55">
        <f t="shared" si="21"/>
        <v>211</v>
      </c>
      <c r="K29" s="28">
        <v>776</v>
      </c>
      <c r="L29" s="15"/>
      <c r="M29" s="50">
        <f t="shared" ref="M29:M30" si="23">J29-E29</f>
        <v>-638</v>
      </c>
      <c r="N29" s="32">
        <f t="shared" si="22"/>
        <v>-0.75147232037691403</v>
      </c>
      <c r="O29" s="5"/>
      <c r="P29" s="83">
        <v>565</v>
      </c>
      <c r="Q29" s="84">
        <f t="shared" ref="Q29:Q30" si="24">I29/K29</f>
        <v>0.72809278350515461</v>
      </c>
      <c r="R29" s="33">
        <f t="shared" si="18"/>
        <v>0</v>
      </c>
      <c r="S29" s="33">
        <f t="shared" si="6"/>
        <v>0.72809278350515461</v>
      </c>
    </row>
    <row r="30" spans="1:19" ht="15" customHeight="1" thickBot="1" x14ac:dyDescent="0.3">
      <c r="A30" s="15"/>
      <c r="B30" s="26" t="s">
        <v>21</v>
      </c>
      <c r="C30" s="43">
        <v>4</v>
      </c>
      <c r="D30" s="54"/>
      <c r="E30" s="45">
        <f t="shared" si="19"/>
        <v>1128</v>
      </c>
      <c r="F30" s="28">
        <v>1128</v>
      </c>
      <c r="G30" s="15"/>
      <c r="H30" s="47">
        <f t="shared" si="20"/>
        <v>4</v>
      </c>
      <c r="I30" s="55">
        <f>P30</f>
        <v>790</v>
      </c>
      <c r="J30" s="55">
        <f t="shared" si="21"/>
        <v>236</v>
      </c>
      <c r="K30" s="28">
        <v>1026</v>
      </c>
      <c r="L30" s="15"/>
      <c r="M30" s="50">
        <f t="shared" si="23"/>
        <v>-892</v>
      </c>
      <c r="N30" s="32">
        <f t="shared" si="22"/>
        <v>-0.79078014184397161</v>
      </c>
      <c r="O30" s="5"/>
      <c r="P30" s="85">
        <v>790</v>
      </c>
      <c r="Q30" s="86">
        <f t="shared" si="24"/>
        <v>0.7699805068226121</v>
      </c>
      <c r="R30" s="33">
        <f t="shared" si="18"/>
        <v>0</v>
      </c>
      <c r="S30" s="33">
        <f t="shared" si="6"/>
        <v>0.7699805068226121</v>
      </c>
    </row>
    <row r="31" spans="1:19" ht="15.75" customHeight="1" thickBot="1" x14ac:dyDescent="0.3">
      <c r="A31" s="15"/>
      <c r="B31" s="34" t="s">
        <v>22</v>
      </c>
      <c r="C31" s="51">
        <f>SUM(C27:C30)</f>
        <v>37</v>
      </c>
      <c r="D31" s="37">
        <f>ROUND(SUMPRODUCT($C$27:$C$30,D27:D30),0)</f>
        <v>0</v>
      </c>
      <c r="E31" s="37">
        <f>ROUND(SUMPRODUCT($C$27:$C$30,E27:E30),0)</f>
        <v>18867</v>
      </c>
      <c r="F31" s="37">
        <f>ROUND(SUMPRODUCT($C$27:$C$30,F27:F30),0)</f>
        <v>18867</v>
      </c>
      <c r="G31" s="15"/>
      <c r="H31" s="51">
        <f>SUM(H27:H30)</f>
        <v>37</v>
      </c>
      <c r="I31" s="37">
        <f>ROUND(SUMPRODUCT($H$27:$H$30,I27:I30),0)</f>
        <v>17225</v>
      </c>
      <c r="J31" s="37">
        <f>ROUND(SUMPRODUCT($H$27:$H$30,J27:J30),0)</f>
        <v>-31</v>
      </c>
      <c r="K31" s="37">
        <f>ROUND(SUMPRODUCT(H27:H30,K27:K30),0)</f>
        <v>17194</v>
      </c>
      <c r="L31" s="15"/>
      <c r="M31" s="52"/>
      <c r="N31" s="39"/>
      <c r="O31" s="5"/>
      <c r="Q31" s="5"/>
      <c r="R31" s="33"/>
      <c r="S31" s="33"/>
    </row>
    <row r="32" spans="1:19" x14ac:dyDescent="0.25">
      <c r="A32" s="15"/>
      <c r="B32" s="56" t="s">
        <v>23</v>
      </c>
      <c r="C32" s="57">
        <f>+C31+C25+C13+C19</f>
        <v>196</v>
      </c>
      <c r="D32" s="87">
        <f>D13+D19+D25+D31</f>
        <v>0</v>
      </c>
      <c r="E32" s="87">
        <f>E13+E19+E25+E31</f>
        <v>114946</v>
      </c>
      <c r="F32" s="59">
        <f>F13+F25+F31+F19</f>
        <v>114946</v>
      </c>
      <c r="G32" s="15"/>
      <c r="H32" s="60">
        <f>H13+H25+H31+H19</f>
        <v>196</v>
      </c>
      <c r="I32" s="88">
        <f>I13+I19+I25+I31</f>
        <v>85935</v>
      </c>
      <c r="J32" s="88">
        <f>J13+J19+J25+J31</f>
        <v>16670</v>
      </c>
      <c r="K32" s="62">
        <f>+K31+K25+K13+K19</f>
        <v>102605</v>
      </c>
      <c r="L32" s="15"/>
      <c r="M32" s="15"/>
      <c r="N32" s="15"/>
      <c r="O32" s="5"/>
      <c r="P32" s="5"/>
      <c r="Q32" s="5"/>
      <c r="R32" s="101" t="s">
        <v>24</v>
      </c>
      <c r="S32" s="101" t="s">
        <v>24</v>
      </c>
    </row>
    <row r="33" spans="1:19" ht="15.75" thickBot="1" x14ac:dyDescent="0.3">
      <c r="A33" s="15"/>
      <c r="B33" s="63" t="s">
        <v>25</v>
      </c>
      <c r="C33" s="23"/>
      <c r="D33" s="89">
        <f>D32*12</f>
        <v>0</v>
      </c>
      <c r="E33" s="89">
        <f>E32*12</f>
        <v>1379352</v>
      </c>
      <c r="F33" s="65">
        <f>+F32*12</f>
        <v>1379352</v>
      </c>
      <c r="G33" s="15"/>
      <c r="H33" s="66"/>
      <c r="I33" s="90">
        <f>I32*12</f>
        <v>1031220</v>
      </c>
      <c r="J33" s="89">
        <f>J32*12</f>
        <v>200040</v>
      </c>
      <c r="K33" s="65">
        <f>+K32*12</f>
        <v>1231260</v>
      </c>
      <c r="L33" s="68"/>
      <c r="M33" s="73"/>
      <c r="N33" s="15"/>
      <c r="O33" s="5"/>
      <c r="P33" s="5"/>
      <c r="Q33" s="5"/>
      <c r="R33" s="101"/>
      <c r="S33" s="101"/>
    </row>
    <row r="34" spans="1:19" x14ac:dyDescent="0.25">
      <c r="A34" s="15"/>
      <c r="B34" s="69"/>
      <c r="C34" s="15"/>
      <c r="D34" s="70" t="s">
        <v>26</v>
      </c>
      <c r="E34" s="70" t="s">
        <v>27</v>
      </c>
      <c r="F34" s="15"/>
      <c r="G34" s="15"/>
      <c r="H34" s="15"/>
      <c r="I34" s="70" t="s">
        <v>26</v>
      </c>
      <c r="J34" s="70" t="s">
        <v>27</v>
      </c>
      <c r="K34" s="15"/>
      <c r="L34" s="15"/>
      <c r="M34" s="15"/>
      <c r="N34" s="15"/>
      <c r="O34" s="5"/>
      <c r="P34" s="5"/>
      <c r="Q34" s="5"/>
      <c r="R34" s="71">
        <f>D32/F32</f>
        <v>0</v>
      </c>
      <c r="S34" s="71">
        <f>I32/K32</f>
        <v>0.83753228400175428</v>
      </c>
    </row>
    <row r="35" spans="1:19" x14ac:dyDescent="0.25">
      <c r="A35" s="5"/>
      <c r="B35" s="7"/>
      <c r="C35" s="7"/>
      <c r="D35" s="72">
        <f>D33/F33</f>
        <v>0</v>
      </c>
      <c r="E35" s="72">
        <f>E33/F33</f>
        <v>1</v>
      </c>
      <c r="F35" s="15"/>
      <c r="G35" s="15"/>
      <c r="H35" s="15"/>
      <c r="I35" s="72">
        <f>I33/K33</f>
        <v>0.83753228400175428</v>
      </c>
      <c r="J35" s="72">
        <f>J33/K33</f>
        <v>0.16246771599824569</v>
      </c>
      <c r="K35" s="91"/>
      <c r="L35" s="92"/>
      <c r="M35" s="7"/>
      <c r="N35" s="5"/>
      <c r="O35" s="5"/>
      <c r="P35" s="5"/>
      <c r="Q35" s="5"/>
      <c r="R35" s="9"/>
      <c r="S35" s="15"/>
    </row>
    <row r="36" spans="1:19" x14ac:dyDescent="0.25">
      <c r="A36" s="5"/>
      <c r="B36" s="7"/>
      <c r="C36" s="7"/>
      <c r="D36" s="5"/>
      <c r="E36" s="7"/>
      <c r="F36" s="7"/>
      <c r="G36" s="7"/>
      <c r="H36" s="7"/>
      <c r="I36" s="7"/>
      <c r="J36" s="7"/>
      <c r="K36" s="91"/>
      <c r="L36" s="7"/>
      <c r="M36" s="7"/>
      <c r="N36" s="5"/>
      <c r="O36" s="5"/>
      <c r="P36" s="5"/>
      <c r="Q36" s="5"/>
      <c r="R36" s="9"/>
      <c r="S36" s="15"/>
    </row>
    <row r="37" spans="1:19" x14ac:dyDescent="0.25">
      <c r="B37" s="76"/>
      <c r="C37" s="76"/>
      <c r="D37" s="76"/>
      <c r="E37" s="76"/>
      <c r="F37" s="93"/>
      <c r="G37" s="94"/>
      <c r="H37" s="94"/>
      <c r="I37" s="94"/>
      <c r="J37" s="94"/>
      <c r="K37" s="80"/>
      <c r="L37" s="76"/>
      <c r="M37" s="76"/>
    </row>
    <row r="38" spans="1:19" x14ac:dyDescent="0.25">
      <c r="B38" s="76"/>
      <c r="C38" s="76"/>
      <c r="E38" s="76"/>
      <c r="F38" s="76"/>
      <c r="G38" s="76"/>
      <c r="H38" s="76"/>
      <c r="J38" s="76"/>
      <c r="K38" s="76"/>
      <c r="L38" s="76"/>
      <c r="M38" s="76"/>
    </row>
    <row r="39" spans="1:19" x14ac:dyDescent="0.25">
      <c r="B39" s="76"/>
      <c r="C39" s="76"/>
      <c r="E39" s="76"/>
      <c r="F39" s="76"/>
      <c r="G39" s="76"/>
      <c r="H39" s="76"/>
      <c r="J39" s="76"/>
      <c r="K39" s="76"/>
      <c r="L39" s="76"/>
      <c r="M39" s="76"/>
    </row>
    <row r="40" spans="1:19" x14ac:dyDescent="0.25">
      <c r="B40" s="76"/>
    </row>
    <row r="41" spans="1:19" x14ac:dyDescent="0.25">
      <c r="B41" s="76"/>
    </row>
  </sheetData>
  <mergeCells count="13">
    <mergeCell ref="P25:P26"/>
    <mergeCell ref="Q25:Q26"/>
    <mergeCell ref="R32:R33"/>
    <mergeCell ref="S32:S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3275E8ED9ED1408330D9719D08F5F5" ma:contentTypeVersion="11" ma:contentTypeDescription="Create a new document." ma:contentTypeScope="" ma:versionID="386987a3af7089fb2168527010753b81">
  <xsd:schema xmlns:xsd="http://www.w3.org/2001/XMLSchema" xmlns:xs="http://www.w3.org/2001/XMLSchema" xmlns:p="http://schemas.microsoft.com/office/2006/metadata/properties" xmlns:ns2="37b66e81-9f02-4ca2-9b1b-3bff3179a4d3" xmlns:ns3="ed46c018-320c-458e-b7a0-53d043bd7b7a" targetNamespace="http://schemas.microsoft.com/office/2006/metadata/properties" ma:root="true" ma:fieldsID="a073fabfc1c242f8a34d6758245b7644" ns2:_="" ns3:_="">
    <xsd:import namespace="37b66e81-9f02-4ca2-9b1b-3bff3179a4d3"/>
    <xsd:import namespace="ed46c018-320c-458e-b7a0-53d043bd7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66e81-9f02-4ca2-9b1b-3bff3179a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8f9e939-d534-4f71-907e-9b2d3f0ad47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46c018-320c-458e-b7a0-53d043bd7b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87500b-2882-4256-87a0-2acc362c28ad}" ma:internalName="TaxCatchAll" ma:showField="CatchAllData" ma:web="ed46c018-320c-458e-b7a0-53d043bd7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b66e81-9f02-4ca2-9b1b-3bff3179a4d3">
      <Terms xmlns="http://schemas.microsoft.com/office/infopath/2007/PartnerControls"/>
    </lcf76f155ced4ddcb4097134ff3c332f>
    <TaxCatchAll xmlns="ed46c018-320c-458e-b7a0-53d043bd7b7a" xsi:nil="true"/>
  </documentManagement>
</p:properties>
</file>

<file path=customXml/itemProps1.xml><?xml version="1.0" encoding="utf-8"?>
<ds:datastoreItem xmlns:ds="http://schemas.openxmlformats.org/officeDocument/2006/customXml" ds:itemID="{A35AE830-A08C-4511-99DD-1DD646BE231A}">
  <ds:schemaRefs>
    <ds:schemaRef ds:uri="http://schemas.microsoft.com/sharepoint/v3/contenttype/forms"/>
  </ds:schemaRefs>
</ds:datastoreItem>
</file>

<file path=customXml/itemProps2.xml><?xml version="1.0" encoding="utf-8"?>
<ds:datastoreItem xmlns:ds="http://schemas.openxmlformats.org/officeDocument/2006/customXml" ds:itemID="{787E98D4-3B06-4B7B-A468-E15D12C0E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66e81-9f02-4ca2-9b1b-3bff3179a4d3"/>
    <ds:schemaRef ds:uri="ed46c018-320c-458e-b7a0-53d043bd7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2AFC01-423A-4FF8-A05D-5306E825C737}">
  <ds:schemaRefs>
    <ds:schemaRef ds:uri="http://schemas.microsoft.com/office/2006/metadata/properties"/>
    <ds:schemaRef ds:uri="http://schemas.microsoft.com/office/infopath/2007/PartnerControls"/>
    <ds:schemaRef ds:uri="37b66e81-9f02-4ca2-9b1b-3bff3179a4d3"/>
    <ds:schemaRef ds:uri="ed46c018-320c-458e-b7a0-53d043bd7b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4 Tier Flat Dollar</vt:lpstr>
      <vt:lpstr>4 Tier Contribution by Tier</vt:lpstr>
      <vt:lpstr>'4 Tier Contribution by Tier'!Print_Area</vt:lpstr>
      <vt:lpstr>'4 Tier Flat Dollar'!Print_Area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Connelly</dc:creator>
  <cp:lastModifiedBy>Pamela Connelly</cp:lastModifiedBy>
  <dcterms:created xsi:type="dcterms:W3CDTF">2017-09-28T12:31:55Z</dcterms:created>
  <dcterms:modified xsi:type="dcterms:W3CDTF">2023-09-19T19:02:27Z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0x010100ED3275E8ED9ED1408330D9719D08F5F5</vt:lpwstr>
  </property>
  <property fmtid="{D5CDD505-2E9C-101B-9397-08002B2CF9AE}" pid="3" name="Order">
    <vt:r8>1654000</vt:r8>
  </property>
  <property fmtid="{D5CDD505-2E9C-101B-9397-08002B2CF9AE}" pid="4" name="MediaServiceImageTags">
    <vt:lpwstr/>
  </property>
</Properties>
</file>